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Arkusz1!$A$1:$N$144</definedName>
    <definedName name="_xlnm.Print_Titles" localSheetId="0">Arkusz1!$10:$10</definedName>
  </definedNames>
  <calcPr calcId="152511"/>
</workbook>
</file>

<file path=xl/calcChain.xml><?xml version="1.0" encoding="utf-8"?>
<calcChain xmlns="http://schemas.openxmlformats.org/spreadsheetml/2006/main">
  <c r="J126" i="1" l="1"/>
  <c r="J125" i="1"/>
  <c r="I126" i="1"/>
  <c r="I125" i="1"/>
  <c r="N98" i="1"/>
  <c r="N81" i="1" l="1"/>
  <c r="I123" i="1"/>
  <c r="N115" i="1"/>
  <c r="N104" i="1"/>
  <c r="N92" i="1"/>
  <c r="N56" i="1"/>
  <c r="N117" i="1" l="1"/>
  <c r="H132" i="1"/>
  <c r="J127" i="1" l="1"/>
  <c r="J128" i="1"/>
  <c r="I128" i="1"/>
  <c r="I127" i="1"/>
  <c r="J123" i="1"/>
  <c r="K126" i="1" l="1"/>
  <c r="K128" i="1"/>
  <c r="K123" i="1"/>
  <c r="I129" i="1"/>
  <c r="K127" i="1"/>
  <c r="J129" i="1"/>
  <c r="K125" i="1"/>
  <c r="K129" i="1" l="1"/>
</calcChain>
</file>

<file path=xl/sharedStrings.xml><?xml version="1.0" encoding="utf-8"?>
<sst xmlns="http://schemas.openxmlformats.org/spreadsheetml/2006/main" count="667" uniqueCount="265">
  <si>
    <t>Lp</t>
  </si>
  <si>
    <t>Rodzaj Obiektu</t>
  </si>
  <si>
    <t>Kod PPE</t>
  </si>
  <si>
    <t>Nazwa punktu poboru</t>
  </si>
  <si>
    <t>Adres/ulica</t>
  </si>
  <si>
    <t>Nr</t>
  </si>
  <si>
    <t>Kod</t>
  </si>
  <si>
    <t>Miejscowość</t>
  </si>
  <si>
    <t>Numer licznika</t>
  </si>
  <si>
    <t>Grupa taryfowa</t>
  </si>
  <si>
    <t>Moc umowna</t>
  </si>
  <si>
    <t>Szacowane ROCZNE zużycie energii - strefa I</t>
  </si>
  <si>
    <t>Szacowane ROCZNE zużycie energii - strefa II</t>
  </si>
  <si>
    <t>SUMA MWh 1 rok</t>
  </si>
  <si>
    <t>ośw</t>
  </si>
  <si>
    <t xml:space="preserve">Oświetlenie Uliczne </t>
  </si>
  <si>
    <t>Kąkolówka-Ujazdy</t>
  </si>
  <si>
    <t>36-233</t>
  </si>
  <si>
    <t>Wesoła</t>
  </si>
  <si>
    <t>C11</t>
  </si>
  <si>
    <t>Urząd Miejski w Błażowej- Ośw. Ulic Błażowa Górna 26,Partyzantów</t>
  </si>
  <si>
    <t>Błażowa Górna</t>
  </si>
  <si>
    <t>36-030</t>
  </si>
  <si>
    <t>Błażowa</t>
  </si>
  <si>
    <t>Urząd Miejski w Błażowej-Oświetlenie Ulic, Futoma</t>
  </si>
  <si>
    <t>Futoma</t>
  </si>
  <si>
    <t xml:space="preserve">Urząd Miejski w Błażowej-Ośw. Ulic Białka 1 </t>
  </si>
  <si>
    <t>Urząd Miejski w Błażowej-Ośw. Ulic Białka 4</t>
  </si>
  <si>
    <t xml:space="preserve">Urząd Miejski w Błażowej-Oświetlenie Ulic, Białka 6 </t>
  </si>
  <si>
    <t>Urząd Miejski w Błażowej-Oświetlenie Ulic, Błażowa</t>
  </si>
  <si>
    <t xml:space="preserve">Urząd Miejski w Błażowej-Ośw. Ulic Białka 5 </t>
  </si>
  <si>
    <t>Urząd Miejski w Błażowej- Ośw. Ulic Błażowa 25 (Piątkowa Łęgi)</t>
  </si>
  <si>
    <t>Urząd Miejski w Błażowej Błażowa Górna</t>
  </si>
  <si>
    <t>Urząd Miejski w Błażowej Błażowa (Ośw. Cegielnia)</t>
  </si>
  <si>
    <t>Urząd Miejski w Błażowej-ośw. Ulic, Błażowa 18, Mickiewicza</t>
  </si>
  <si>
    <t>Urząd Miejski w Błażowej- ośw. Ulic Błażowa 1,Rynkowy 7 (Uliczne za Kościołem)</t>
  </si>
  <si>
    <t>Rynkowy</t>
  </si>
  <si>
    <t>Urząd Miejski w Błażowej -Ośw. Ulic Błażowa 23 Szpital</t>
  </si>
  <si>
    <t>pl. Wolności</t>
  </si>
  <si>
    <t>Urząd Miejski w Błażowej- Ośw. Ulic Błażowa 10,Błażowa</t>
  </si>
  <si>
    <t>Urząd Miejski w Błażowej-Ośw. Ulic Błażowa 21, Rolnicza</t>
  </si>
  <si>
    <t>Rolnicza</t>
  </si>
  <si>
    <t>Urząd Miejski w Błażowej-Ośw. Ulic Lecka 2, Błażowa</t>
  </si>
  <si>
    <t>Lecka</t>
  </si>
  <si>
    <t>Urząd Miejski w Błażowej-Ośw. Ulic Lecka 7, Błażowa</t>
  </si>
  <si>
    <t>Urząd Miejski w Błażowej-Ośw. Ulic Lecka 1, Błażowa</t>
  </si>
  <si>
    <t xml:space="preserve">Urząd Miejski w Błażowej-Ośw Ulic Piątkowa 8/2, Piątkowa K/436/43 </t>
  </si>
  <si>
    <t>Piątkowa</t>
  </si>
  <si>
    <t xml:space="preserve">Urząd Miejski w Błażowej-Ośw. Ulic Piątkowa 2, Piątkowa </t>
  </si>
  <si>
    <t>Urząd Miejski w Błażowej-Ośw. Ulic Piątkowa słup 44/3, Piątkowa</t>
  </si>
  <si>
    <t>Piatkowa</t>
  </si>
  <si>
    <t>Urząd Miejskiw Błażowej-Ośw. Ulic Piątkowa 1</t>
  </si>
  <si>
    <t>Urząd Miejski w Błażowej-Ośw. Ulic Błażowa 12, Piekarnia</t>
  </si>
  <si>
    <t>Urząd Miejski w Błażowej- Ośw. Ulic Błażowa 4-K/POM, Armii Krajowej</t>
  </si>
  <si>
    <t>Armii Krajowej</t>
  </si>
  <si>
    <t>Urząd Miejski w Błażowej-Ośw.Ulic- Błażowa Dolna 2, Błażowa Dolna St.Tr</t>
  </si>
  <si>
    <t>Błażowa Dolna</t>
  </si>
  <si>
    <t>Urząd Miejski w Błażowej-Ośw.Ulic Błażowa Dolna 32, Błażowa Dolna St.Tr</t>
  </si>
  <si>
    <t>Urząd Miejski w Błażowej-Ośw.Ulic Futoma 1,Futoma</t>
  </si>
  <si>
    <t xml:space="preserve">Urząd Miejski w Błażowej-Ośw. Ulic- Błażowa 11 Masarnia, Pl. Rynkowy </t>
  </si>
  <si>
    <t>Urząd Miejski w Błażowej-Ośw. Ulic Nowy Borek 9 (OSP Poręby)</t>
  </si>
  <si>
    <t>Nowy Borek</t>
  </si>
  <si>
    <t>Urząd Miejski w Błażowej-Ośw. Ulic Nowy Borek 2(St. 2 za remizą)</t>
  </si>
  <si>
    <t>Urząd Miejski w Błażowej-Ośw. Ulic Futoma 3</t>
  </si>
  <si>
    <t>Urząd Miejski w Błażowej-Ośw.Ulic Futoma 2</t>
  </si>
  <si>
    <t>Urząd Miejski w Błażowej-Ośw. Ulic, Nowy Borek St.Tr.8, 36-0</t>
  </si>
  <si>
    <t>Urząd Miejski w Błażowej-Ośw. Ulic Nowy Borek 10, Nowy Borek St.Tr.10</t>
  </si>
  <si>
    <t>Urząd Miejski w Błażowej-Ośw. Ulic Nowy Borek 1</t>
  </si>
  <si>
    <t>Urząd Miejski w Błażowej-Ośw. Ulic Lecka 9</t>
  </si>
  <si>
    <t>Urząd Miejski w Błażowej-Ośw. Ulic Błażowa 33, Rolnicza</t>
  </si>
  <si>
    <t>Urząd Miejski w Błażowej-Ośw. Ulic Nowy Borek 11</t>
  </si>
  <si>
    <t>Oświetlenie Uliczne Lecka K/11</t>
  </si>
  <si>
    <t>K/11</t>
  </si>
  <si>
    <t>Gmina Błażowa 5-Ośw. Drogowe Kąkolówka 06</t>
  </si>
  <si>
    <t>Kąkolówka</t>
  </si>
  <si>
    <t>Gmina Błażowa 6- Ośw. Drogowe Kąkolówka 07</t>
  </si>
  <si>
    <t>Gmina Błażowa 7-Ośw. Drogowe Błażowa 13</t>
  </si>
  <si>
    <t>razem oświetlenie:</t>
  </si>
  <si>
    <t>Gmina Błażowa 9- Fontanna</t>
  </si>
  <si>
    <t>Pl. Wolności</t>
  </si>
  <si>
    <t> K/7</t>
  </si>
  <si>
    <t>bud</t>
  </si>
  <si>
    <t xml:space="preserve">Sala Widowiskowa, </t>
  </si>
  <si>
    <t>K/17</t>
  </si>
  <si>
    <t>Urząd Miejski w Błażowej - Siedziba Urzędu</t>
  </si>
  <si>
    <t>Pl.Wolności, Błażowa Górna</t>
  </si>
  <si>
    <t xml:space="preserve">Urząd Miejski w Błażowej-Dom Ludowy </t>
  </si>
  <si>
    <t>36-032</t>
  </si>
  <si>
    <t xml:space="preserve">Kąkolówka </t>
  </si>
  <si>
    <t xml:space="preserve">Urząd Miejski w Błażowej-Biblioteka </t>
  </si>
  <si>
    <t xml:space="preserve">Urząd Miejski w Błażowej-OSP Błażowa Dolna Mokuczka </t>
  </si>
  <si>
    <t>Budynek Wielofunkcyjny</t>
  </si>
  <si>
    <t xml:space="preserve">Urząd Miejski w Błażowej-Osp-Nowy Borek, Nowy Borek 58 </t>
  </si>
  <si>
    <t xml:space="preserve">Urząd Miejski w Błażowej-Remiza OSP, Lecka </t>
  </si>
  <si>
    <t xml:space="preserve">Lecka </t>
  </si>
  <si>
    <t xml:space="preserve">Urząd Miejski w Błażowej-Kaplica Cmentarna </t>
  </si>
  <si>
    <t>Białka</t>
  </si>
  <si>
    <t>Hala Sportowa</t>
  </si>
  <si>
    <t>Pl.Ks. A. Kowala</t>
  </si>
  <si>
    <t>C21</t>
  </si>
  <si>
    <t>Gmina Błażowa 8- Poczekalnia PKS</t>
  </si>
  <si>
    <t>Gmina Błażowa 2</t>
  </si>
  <si>
    <t>Gmina Błażowa 3</t>
  </si>
  <si>
    <t>Gmina Błażowa 4</t>
  </si>
  <si>
    <t>Gmina Błażowa 10- Centr. Kultury i Wypocz</t>
  </si>
  <si>
    <t xml:space="preserve">Gmina Błażowa 12 -Klub Rolnika </t>
  </si>
  <si>
    <t>35-030</t>
  </si>
  <si>
    <t>Gmina Błażowa 1- Remiza OSP, Białka OSP</t>
  </si>
  <si>
    <t>36-031</t>
  </si>
  <si>
    <t>Gmina Błażowa 13-Biuro</t>
  </si>
  <si>
    <t>Lutaka</t>
  </si>
  <si>
    <t>Gmina Błażowa 14-Biuro</t>
  </si>
  <si>
    <t>Magazyn</t>
  </si>
  <si>
    <t> 630</t>
  </si>
  <si>
    <t>Dom Ludowy</t>
  </si>
  <si>
    <t>M Gminna Biblioteka</t>
  </si>
  <si>
    <t>3 Maja</t>
  </si>
  <si>
    <t>OPIS PRZEDMIOTU ZAMÓWIENIA</t>
  </si>
  <si>
    <t>Objaśnienia:</t>
  </si>
  <si>
    <t>PPE – punkt poboru energii.</t>
  </si>
  <si>
    <t>Dla wszystkich PPE OSD to: PGE Dystrybucja S.A. o/Rzeszów.</t>
  </si>
  <si>
    <t>Tabela 1: Lista PPE</t>
  </si>
  <si>
    <t>Umowa nr 3: Płatnik: Miejsko-Gminna Biblioteka Publiczna; NIP: 813-28-65-505</t>
  </si>
  <si>
    <t>Umowa nr 2: Płatnik: Gmina Błażowa, NIP 813-32-99-999</t>
  </si>
  <si>
    <t>Umowa nr 1: Płatnik: Gmina Błażowa, NIP 813-32-99-999</t>
  </si>
  <si>
    <t>Pomieszczenia Biurowe</t>
  </si>
  <si>
    <t>Umowa 4: Płatnik: Miejsko Gminny Ośrodek Pomocy Społecznej w Błażowej; NIP: 813-29-79-752</t>
  </si>
  <si>
    <t>Gminny Ośr. Kultury</t>
  </si>
  <si>
    <t>17a</t>
  </si>
  <si>
    <t>Zaplecze Sali Widowiskowej</t>
  </si>
  <si>
    <t>razem:</t>
  </si>
  <si>
    <t>Umowa 5: Płatnik: Gminny Ośrodek Kultury; NIP: 813-02-68-610</t>
  </si>
  <si>
    <t>Liceum Ogólnokształcące</t>
  </si>
  <si>
    <t>ks. Adolfa Kowala</t>
  </si>
  <si>
    <t>Gimnazjum Publiczne</t>
  </si>
  <si>
    <t>Szkoła Podstawowa</t>
  </si>
  <si>
    <t>Szkoła Podstawowa Lecka</t>
  </si>
  <si>
    <t>G11</t>
  </si>
  <si>
    <t>Mieszkanie, 230/1</t>
  </si>
  <si>
    <t>230/1</t>
  </si>
  <si>
    <t>G12</t>
  </si>
  <si>
    <t>Mieszkanie, 230/3</t>
  </si>
  <si>
    <t>230/3</t>
  </si>
  <si>
    <t>Umowa 9: Płatnik: Szkoła Podstawowa im. Kard. S. Wyszyńskiego w Lecce; NIP: 813-267-57-33</t>
  </si>
  <si>
    <t xml:space="preserve">Przedszkole Publiczne </t>
  </si>
  <si>
    <t>kpt. Lutaka</t>
  </si>
  <si>
    <t>Szkoła Podstawowa Błażowa Dolna</t>
  </si>
  <si>
    <t>Szkoła Podstawowa Kąkolówka (9950)</t>
  </si>
  <si>
    <t>Szkoła Podstawowa Kąkolówka (0051)</t>
  </si>
  <si>
    <t>Szkoła Podstawowa Białka</t>
  </si>
  <si>
    <t>Szkoła Podstawowa Piątkowa</t>
  </si>
  <si>
    <t>Szkoła Podstawowa Nowy Borek</t>
  </si>
  <si>
    <t>Szkoła Podstawowa Futoma</t>
  </si>
  <si>
    <t>Umowa 10: Płatnik: Zespół Obsługi Placówek Oświatowych; NIP: 813-30-05-911</t>
  </si>
  <si>
    <t>razem wszystkie budynki</t>
  </si>
  <si>
    <t>Podsumowanie szacowanego zużycia energii elektrycznej według obecnych grup taryfowych:</t>
  </si>
  <si>
    <t>1 rok strefa I</t>
  </si>
  <si>
    <t>1 rok strefa II</t>
  </si>
  <si>
    <t>Suma MWh 1 rok</t>
  </si>
  <si>
    <t>oświetlenie</t>
  </si>
  <si>
    <t>budynki</t>
  </si>
  <si>
    <t>Komentarze:</t>
  </si>
  <si>
    <t>2. Układy pomiarowe wszystkich PPE ujętych w tabeli są dostosowane do zasady TPA.</t>
  </si>
  <si>
    <t>Tabela 2</t>
  </si>
  <si>
    <t>5. Szacunkowy poziom zużycia energii elektrycznej na jeden rok oparty jest na rzeczywistym historycznym poborze energii elektrycznej w skali roku.</t>
  </si>
  <si>
    <t>6. Zostaną zawarte umowy sprzedaży energii elektrycznej wg podziału przedstawionego w tabeli 1.</t>
  </si>
  <si>
    <t>7. Częstotliwość rozliczeń stosowana przez wybranego Wykonawcę:</t>
  </si>
  <si>
    <t>480548101000284045</t>
  </si>
  <si>
    <t>480548104004386876</t>
  </si>
  <si>
    <t>480548101001150880</t>
  </si>
  <si>
    <t>480548101001960933</t>
  </si>
  <si>
    <t>480548101001985282</t>
  </si>
  <si>
    <t>480548101001985383</t>
  </si>
  <si>
    <t>480548101001985484</t>
  </si>
  <si>
    <t>480548101001149264</t>
  </si>
  <si>
    <t>480548101001985181</t>
  </si>
  <si>
    <t>480548101001146840</t>
  </si>
  <si>
    <t>480548101001146941</t>
  </si>
  <si>
    <t>480548101001147244</t>
  </si>
  <si>
    <t>480548101001147345</t>
  </si>
  <si>
    <t>480548101001147951</t>
  </si>
  <si>
    <t>480548101001148153</t>
  </si>
  <si>
    <t>480548101001149062</t>
  </si>
  <si>
    <t>480548101001149163</t>
  </si>
  <si>
    <t>480548101001149668</t>
  </si>
  <si>
    <t>480548101001149567</t>
  </si>
  <si>
    <t>480548101001149769</t>
  </si>
  <si>
    <t>480548101001149971</t>
  </si>
  <si>
    <t>480548101001150072</t>
  </si>
  <si>
    <t>480548101001150173</t>
  </si>
  <si>
    <t>480548101001150274</t>
  </si>
  <si>
    <t>480548101001151183</t>
  </si>
  <si>
    <t>480548101001151284</t>
  </si>
  <si>
    <t>480548101001152294</t>
  </si>
  <si>
    <t>480548101001152395</t>
  </si>
  <si>
    <t>480548101001152496</t>
  </si>
  <si>
    <t>480548101001153005</t>
  </si>
  <si>
    <t>480548101001949112</t>
  </si>
  <si>
    <t>480548101001949213</t>
  </si>
  <si>
    <t>480548101001954869</t>
  </si>
  <si>
    <t>480548101001954970</t>
  </si>
  <si>
    <t>480548101001955172</t>
  </si>
  <si>
    <t>480548101001955273</t>
  </si>
  <si>
    <t>480548101001961236</t>
  </si>
  <si>
    <t>480548101001973461</t>
  </si>
  <si>
    <t>480548101001949718</t>
  </si>
  <si>
    <t>480548101007892380</t>
  </si>
  <si>
    <t>480548101006900556</t>
  </si>
  <si>
    <t>480548101006900657</t>
  </si>
  <si>
    <t>480548101006900758</t>
  </si>
  <si>
    <t>480548101000712259</t>
  </si>
  <si>
    <t xml:space="preserve"> </t>
  </si>
  <si>
    <t>480548101007300276</t>
  </si>
  <si>
    <t>480548101001148052</t>
  </si>
  <si>
    <t>480548101002048536</t>
  </si>
  <si>
    <t>480548101002048637</t>
  </si>
  <si>
    <t>480548101002111988</t>
  </si>
  <si>
    <t>480548101001152500</t>
  </si>
  <si>
    <t>480548101002046112</t>
  </si>
  <si>
    <t>480548101002047021</t>
  </si>
  <si>
    <t>480548101002047425</t>
  </si>
  <si>
    <t>480548101002048839</t>
  </si>
  <si>
    <t>480548201000045118</t>
  </si>
  <si>
    <t>480548101001153611</t>
  </si>
  <si>
    <t>480548101002106837</t>
  </si>
  <si>
    <t>480548101002106938</t>
  </si>
  <si>
    <t>480548101002115527</t>
  </si>
  <si>
    <t>480548101000134505</t>
  </si>
  <si>
    <t>480548101000509064</t>
  </si>
  <si>
    <t>480548101006896112</t>
  </si>
  <si>
    <t>480548101007228639</t>
  </si>
  <si>
    <t>480548101007253594</t>
  </si>
  <si>
    <t>480548101000557463</t>
  </si>
  <si>
    <t>480548101005682400</t>
  </si>
  <si>
    <t>480548101001147446</t>
  </si>
  <si>
    <t>480548101006998970</t>
  </si>
  <si>
    <t>480548101001148456</t>
  </si>
  <si>
    <t>480548101007288556</t>
  </si>
  <si>
    <t>480548101007279967</t>
  </si>
  <si>
    <t>480548201000022179</t>
  </si>
  <si>
    <t>480548201000031273</t>
  </si>
  <si>
    <t>480548101002047223</t>
  </si>
  <si>
    <t>480548101000694778</t>
  </si>
  <si>
    <t>480548101007066567</t>
  </si>
  <si>
    <t>480548101001152601</t>
  </si>
  <si>
    <t>480548101001152803</t>
  </si>
  <si>
    <t>480548101002049950</t>
  </si>
  <si>
    <t>480548101002050051</t>
  </si>
  <si>
    <t>480548101002050152</t>
  </si>
  <si>
    <t>480548101002050253</t>
  </si>
  <si>
    <t>480548101002050354</t>
  </si>
  <si>
    <t>480548101002050556</t>
  </si>
  <si>
    <t>480548101001106323</t>
  </si>
  <si>
    <t>- będzie co 2 miesiące dla UMOWY 1 (PPE oświetlenia ulicznego w poz. 1-44 w tabeli 1), gdzie Zamawiający wymaga wystawienia 1 faktury rozliczeniowej co 2 miesiące łącznie dla wszystkich PPE na oświetlenie. Do faktury Wykonawca dołączy szczegóły rozliczenia dla każdego PPE.</t>
  </si>
  <si>
    <t>Załącznik nr 7 do SIWZ</t>
  </si>
  <si>
    <t>mWh</t>
  </si>
  <si>
    <t>Umowa 6: Płatnik: Zespół Szkół w Błażowej; NIP: 813-28-57-664</t>
  </si>
  <si>
    <t>razem budynki</t>
  </si>
  <si>
    <t>Łączne szacunkowe zapotrzebowanie na energię elektryczną dla PPE Gminy Błażowa i jej jednostek organizacyjnych, wymienionych w tabeli 1 w okresie od 1 stycznia 2020 r. do 31 grudnia 2020 r. wynosi:</t>
  </si>
  <si>
    <t>1. Dla wszystkich PPE sprzedaż energii elektrycznej prowadzi obecnie PGE Obrót S.A. w ramach umów kompleksowych.</t>
  </si>
  <si>
    <t>3. Zamawiający przekaże Wykonawcy wszelkie informacje potrzebne do zgłoszenia nowej umowy sprzedaży energii, w tym informacje dotyczące punktów poboru w wersji edytowalnej Excel.</t>
  </si>
  <si>
    <t>4. Nowa umowa sprzedaży zostanie zawarta na czas oznaczony od 1 stycznia 2020 do 31 grudnia 2020 roku.</t>
  </si>
  <si>
    <t>- będzie zgodna z OSD, dla wszystkich pozostałych umów i PPE wyszczególnionych w tabeli 1, dla każdego PPE Wykonawca wystawi osobne faktury wraz ze szczegółami rozliczenia.</t>
  </si>
  <si>
    <t>Dla wszystkich PPE początek okresu zamówienia to: 01.01.2020 r.</t>
  </si>
  <si>
    <t>Dla wszystkich PPE koniec okresu zamówienia to: 31.12.2020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</si>
</sst>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.5"/>
      <color rgb="FF000000"/>
      <name val="Calibri"/>
      <family val="2"/>
      <charset val="238"/>
      <scheme val="minor"/>
    </font>
    <font>
      <sz val="8.5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0" fillId="0" borderId="0" xfId="0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/>
    <xf numFmtId="0" fontId="6" fillId="5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/>
    <xf numFmtId="0" fontId="0" fillId="5" borderId="1" xfId="0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/>
    <xf numFmtId="0" fontId="9" fillId="0" borderId="0" xfId="0" applyFont="1"/>
    <xf numFmtId="49" fontId="5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164" fontId="0" fillId="0" borderId="0" xfId="0" applyNumberFormat="1"/>
    <xf numFmtId="164" fontId="6" fillId="0" borderId="0" xfId="0" applyNumberFormat="1" applyFont="1"/>
    <xf numFmtId="0" fontId="5" fillId="0" borderId="3" xfId="0" applyFont="1" applyFill="1" applyBorder="1" applyAlignment="1">
      <alignment horizontal="right" vertical="center"/>
    </xf>
    <xf numFmtId="0" fontId="6" fillId="0" borderId="0" xfId="0" applyFont="1" applyAlignment="1"/>
    <xf numFmtId="0" fontId="11" fillId="6" borderId="1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0" fillId="0" borderId="0" xfId="0" applyFill="1" applyBorder="1" applyAlignment="1">
      <alignment wrapText="1"/>
    </xf>
    <xf numFmtId="0" fontId="8" fillId="0" borderId="0" xfId="0" applyFont="1" applyFill="1" applyBorder="1"/>
    <xf numFmtId="0" fontId="0" fillId="0" borderId="0" xfId="0" applyFont="1" applyAlignment="1"/>
    <xf numFmtId="0" fontId="5" fillId="2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 applyFont="1" applyAlignment="1">
      <alignment horizontal="left" wrapText="1"/>
    </xf>
    <xf numFmtId="0" fontId="0" fillId="0" borderId="0" xfId="0" quotePrefix="1" applyFont="1" applyAlignment="1">
      <alignment horizontal="left"/>
    </xf>
    <xf numFmtId="0" fontId="0" fillId="0" borderId="0" xfId="0" applyFont="1" applyAlignment="1">
      <alignment horizontal="left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6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1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9"/>
  <sheetViews>
    <sheetView tabSelected="1" view="pageBreakPreview" topLeftCell="A22" zoomScale="60" zoomScaleNormal="110" workbookViewId="0">
      <selection activeCell="E6" sqref="E6"/>
    </sheetView>
  </sheetViews>
  <sheetFormatPr defaultRowHeight="15" x14ac:dyDescent="0.25"/>
  <cols>
    <col min="1" max="1" width="5.28515625" customWidth="1"/>
    <col min="2" max="2" width="7" customWidth="1"/>
    <col min="3" max="3" width="20.85546875" customWidth="1"/>
    <col min="4" max="4" width="54.42578125" customWidth="1"/>
    <col min="5" max="5" width="20.28515625" customWidth="1"/>
    <col min="6" max="6" width="6.28515625" customWidth="1"/>
    <col min="7" max="7" width="8" customWidth="1"/>
    <col min="8" max="8" width="9.42578125" customWidth="1"/>
    <col min="11" max="11" width="7.85546875" customWidth="1"/>
    <col min="15" max="15" width="37.28515625" customWidth="1"/>
    <col min="16" max="16" width="20.42578125" customWidth="1"/>
  </cols>
  <sheetData>
    <row r="1" spans="1:15" x14ac:dyDescent="0.25">
      <c r="L1" s="17" t="s">
        <v>254</v>
      </c>
    </row>
    <row r="2" spans="1:15" x14ac:dyDescent="0.25">
      <c r="A2" s="79" t="s">
        <v>117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45"/>
    </row>
    <row r="3" spans="1:15" x14ac:dyDescent="0.25">
      <c r="A3" s="80" t="s">
        <v>118</v>
      </c>
      <c r="B3" s="80"/>
      <c r="C3" s="80"/>
      <c r="D3" s="80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81" t="s">
        <v>119</v>
      </c>
      <c r="B4" s="81"/>
      <c r="C4" s="81"/>
      <c r="D4" s="81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x14ac:dyDescent="0.25">
      <c r="A5" s="81" t="s">
        <v>120</v>
      </c>
      <c r="B5" s="81"/>
      <c r="C5" s="81"/>
      <c r="D5" s="81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5">
      <c r="A6" s="82" t="s">
        <v>263</v>
      </c>
      <c r="B6" s="81"/>
      <c r="C6" s="81"/>
      <c r="D6" s="8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25">
      <c r="A7" s="82" t="s">
        <v>264</v>
      </c>
      <c r="B7" s="81"/>
      <c r="C7" s="81"/>
      <c r="D7" s="81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x14ac:dyDescent="0.25">
      <c r="A8" s="81" t="s">
        <v>121</v>
      </c>
      <c r="B8" s="81"/>
      <c r="C8" s="81"/>
      <c r="D8" s="81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x14ac:dyDescent="0.25">
      <c r="O9" s="51"/>
    </row>
    <row r="10" spans="1:15" ht="56.25" x14ac:dyDescent="0.25">
      <c r="A10" s="3" t="s">
        <v>0</v>
      </c>
      <c r="B10" s="3" t="s">
        <v>1</v>
      </c>
      <c r="C10" s="3" t="s">
        <v>2</v>
      </c>
      <c r="D10" s="3" t="s">
        <v>3</v>
      </c>
      <c r="E10" s="4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13</v>
      </c>
      <c r="O10" s="52"/>
    </row>
    <row r="11" spans="1:15" ht="15" customHeight="1" x14ac:dyDescent="0.25">
      <c r="A11" s="74" t="s">
        <v>124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53"/>
    </row>
    <row r="12" spans="1:15" x14ac:dyDescent="0.25">
      <c r="A12" s="5">
        <v>1</v>
      </c>
      <c r="B12" s="6" t="s">
        <v>14</v>
      </c>
      <c r="C12" s="39" t="s">
        <v>168</v>
      </c>
      <c r="D12" s="7" t="s">
        <v>15</v>
      </c>
      <c r="E12" s="7" t="s">
        <v>16</v>
      </c>
      <c r="F12" s="6"/>
      <c r="G12" s="6" t="s">
        <v>17</v>
      </c>
      <c r="H12" s="6" t="s">
        <v>18</v>
      </c>
      <c r="I12" s="6">
        <v>61261182</v>
      </c>
      <c r="J12" s="5" t="s">
        <v>19</v>
      </c>
      <c r="K12" s="5">
        <v>2.5</v>
      </c>
      <c r="L12" s="8">
        <v>4.5940000000000003</v>
      </c>
      <c r="M12" s="8">
        <v>0</v>
      </c>
      <c r="N12" s="48">
        <v>4.5940000000000003</v>
      </c>
      <c r="O12" s="54"/>
    </row>
    <row r="13" spans="1:15" x14ac:dyDescent="0.25">
      <c r="A13" s="6">
        <v>2</v>
      </c>
      <c r="B13" s="6" t="s">
        <v>14</v>
      </c>
      <c r="C13" s="39" t="s">
        <v>169</v>
      </c>
      <c r="D13" s="7" t="s">
        <v>20</v>
      </c>
      <c r="E13" s="7" t="s">
        <v>21</v>
      </c>
      <c r="F13" s="6">
        <v>26</v>
      </c>
      <c r="G13" s="6" t="s">
        <v>22</v>
      </c>
      <c r="H13" s="6" t="s">
        <v>23</v>
      </c>
      <c r="I13" s="6">
        <v>17063737</v>
      </c>
      <c r="J13" s="5" t="s">
        <v>19</v>
      </c>
      <c r="K13" s="5">
        <v>3</v>
      </c>
      <c r="L13" s="8">
        <v>9.4559999999999995</v>
      </c>
      <c r="M13" s="8">
        <v>0</v>
      </c>
      <c r="N13" s="48">
        <v>9.4559999999999995</v>
      </c>
      <c r="O13" s="54"/>
    </row>
    <row r="14" spans="1:15" x14ac:dyDescent="0.25">
      <c r="A14" s="5">
        <v>3</v>
      </c>
      <c r="B14" s="6" t="s">
        <v>14</v>
      </c>
      <c r="C14" s="39" t="s">
        <v>170</v>
      </c>
      <c r="D14" s="7" t="s">
        <v>24</v>
      </c>
      <c r="E14" s="7" t="s">
        <v>25</v>
      </c>
      <c r="F14" s="6"/>
      <c r="G14" s="6" t="s">
        <v>22</v>
      </c>
      <c r="H14" s="6" t="s">
        <v>23</v>
      </c>
      <c r="I14" s="5">
        <v>21466694</v>
      </c>
      <c r="J14" s="5" t="s">
        <v>19</v>
      </c>
      <c r="K14" s="5">
        <v>1</v>
      </c>
      <c r="L14" s="8">
        <v>3.2850000000000001</v>
      </c>
      <c r="M14" s="8">
        <v>0</v>
      </c>
      <c r="N14" s="48">
        <v>3.2850000000000001</v>
      </c>
      <c r="O14" s="54"/>
    </row>
    <row r="15" spans="1:15" x14ac:dyDescent="0.25">
      <c r="A15" s="6">
        <v>4</v>
      </c>
      <c r="B15" s="6" t="s">
        <v>14</v>
      </c>
      <c r="C15" s="39" t="s">
        <v>171</v>
      </c>
      <c r="D15" s="7" t="s">
        <v>26</v>
      </c>
      <c r="E15" s="7" t="s">
        <v>23</v>
      </c>
      <c r="F15" s="6"/>
      <c r="G15" s="6" t="s">
        <v>22</v>
      </c>
      <c r="H15" s="6" t="s">
        <v>23</v>
      </c>
      <c r="I15" s="6">
        <v>5713757</v>
      </c>
      <c r="J15" s="5" t="s">
        <v>19</v>
      </c>
      <c r="K15" s="5">
        <v>3</v>
      </c>
      <c r="L15" s="8">
        <v>4.3520000000000003</v>
      </c>
      <c r="M15" s="8">
        <v>0</v>
      </c>
      <c r="N15" s="48">
        <v>4.3520000000000003</v>
      </c>
      <c r="O15" s="54"/>
    </row>
    <row r="16" spans="1:15" x14ac:dyDescent="0.25">
      <c r="A16" s="5">
        <v>5</v>
      </c>
      <c r="B16" s="9" t="s">
        <v>14</v>
      </c>
      <c r="C16" s="40" t="s">
        <v>172</v>
      </c>
      <c r="D16" s="7" t="s">
        <v>27</v>
      </c>
      <c r="E16" s="10" t="s">
        <v>23</v>
      </c>
      <c r="F16" s="6"/>
      <c r="G16" s="6" t="s">
        <v>22</v>
      </c>
      <c r="H16" s="9" t="s">
        <v>23</v>
      </c>
      <c r="I16" s="6">
        <v>18479792</v>
      </c>
      <c r="J16" s="5" t="s">
        <v>19</v>
      </c>
      <c r="K16" s="5">
        <v>3</v>
      </c>
      <c r="L16" s="8">
        <v>1.25</v>
      </c>
      <c r="M16" s="8">
        <v>0</v>
      </c>
      <c r="N16" s="48">
        <v>1.25</v>
      </c>
      <c r="O16" s="54"/>
    </row>
    <row r="17" spans="1:15" x14ac:dyDescent="0.25">
      <c r="A17" s="6">
        <v>6</v>
      </c>
      <c r="B17" s="6" t="s">
        <v>14</v>
      </c>
      <c r="C17" s="39" t="s">
        <v>173</v>
      </c>
      <c r="D17" s="7" t="s">
        <v>28</v>
      </c>
      <c r="E17" s="7" t="s">
        <v>23</v>
      </c>
      <c r="F17" s="6"/>
      <c r="G17" s="6" t="s">
        <v>22</v>
      </c>
      <c r="H17" s="6" t="s">
        <v>23</v>
      </c>
      <c r="I17" s="6">
        <v>18100512</v>
      </c>
      <c r="J17" s="5" t="s">
        <v>19</v>
      </c>
      <c r="K17" s="5">
        <v>4</v>
      </c>
      <c r="L17" s="8">
        <v>1.419</v>
      </c>
      <c r="M17" s="8">
        <v>0</v>
      </c>
      <c r="N17" s="48">
        <v>1.419</v>
      </c>
      <c r="O17" s="54"/>
    </row>
    <row r="18" spans="1:15" x14ac:dyDescent="0.25">
      <c r="A18" s="5">
        <v>7</v>
      </c>
      <c r="B18" s="6" t="s">
        <v>14</v>
      </c>
      <c r="C18" s="39" t="s">
        <v>174</v>
      </c>
      <c r="D18" s="7" t="s">
        <v>29</v>
      </c>
      <c r="E18" s="7" t="s">
        <v>23</v>
      </c>
      <c r="F18" s="6"/>
      <c r="G18" s="6" t="s">
        <v>22</v>
      </c>
      <c r="H18" s="9" t="s">
        <v>23</v>
      </c>
      <c r="I18" s="6">
        <v>21196027</v>
      </c>
      <c r="J18" s="5" t="s">
        <v>19</v>
      </c>
      <c r="K18" s="5">
        <v>2</v>
      </c>
      <c r="L18" s="8">
        <v>1.5780000000000001</v>
      </c>
      <c r="M18" s="8">
        <v>0</v>
      </c>
      <c r="N18" s="48">
        <v>1.5780000000000001</v>
      </c>
      <c r="O18" s="54"/>
    </row>
    <row r="19" spans="1:15" x14ac:dyDescent="0.25">
      <c r="A19" s="6">
        <v>8</v>
      </c>
      <c r="B19" s="6" t="s">
        <v>14</v>
      </c>
      <c r="C19" s="39" t="s">
        <v>175</v>
      </c>
      <c r="D19" s="7" t="s">
        <v>30</v>
      </c>
      <c r="E19" s="7" t="s">
        <v>23</v>
      </c>
      <c r="F19" s="6"/>
      <c r="G19" s="6" t="s">
        <v>22</v>
      </c>
      <c r="H19" s="6" t="s">
        <v>23</v>
      </c>
      <c r="I19" s="6">
        <v>18870501</v>
      </c>
      <c r="J19" s="5" t="s">
        <v>19</v>
      </c>
      <c r="K19" s="5">
        <v>4</v>
      </c>
      <c r="L19" s="8">
        <v>4.3940000000000001</v>
      </c>
      <c r="M19" s="8">
        <v>0</v>
      </c>
      <c r="N19" s="48">
        <v>4.3940000000000001</v>
      </c>
      <c r="O19" s="54"/>
    </row>
    <row r="20" spans="1:15" x14ac:dyDescent="0.25">
      <c r="A20" s="5">
        <v>9</v>
      </c>
      <c r="B20" s="6" t="s">
        <v>14</v>
      </c>
      <c r="C20" s="39" t="s">
        <v>176</v>
      </c>
      <c r="D20" s="7" t="s">
        <v>31</v>
      </c>
      <c r="E20" s="7" t="s">
        <v>23</v>
      </c>
      <c r="F20" s="6">
        <v>25</v>
      </c>
      <c r="G20" s="6" t="s">
        <v>22</v>
      </c>
      <c r="H20" s="6" t="s">
        <v>23</v>
      </c>
      <c r="I20" s="6">
        <v>5274990</v>
      </c>
      <c r="J20" s="5" t="s">
        <v>19</v>
      </c>
      <c r="K20" s="5">
        <v>2</v>
      </c>
      <c r="L20" s="8">
        <v>2.1680000000000001</v>
      </c>
      <c r="M20" s="8">
        <v>0</v>
      </c>
      <c r="N20" s="48">
        <v>2.1680000000000001</v>
      </c>
      <c r="O20" s="54"/>
    </row>
    <row r="21" spans="1:15" x14ac:dyDescent="0.25">
      <c r="A21" s="6">
        <v>10</v>
      </c>
      <c r="B21" s="6" t="s">
        <v>14</v>
      </c>
      <c r="C21" s="39" t="s">
        <v>177</v>
      </c>
      <c r="D21" s="7" t="s">
        <v>32</v>
      </c>
      <c r="E21" s="7" t="s">
        <v>21</v>
      </c>
      <c r="F21" s="6"/>
      <c r="G21" s="6" t="s">
        <v>22</v>
      </c>
      <c r="H21" s="6" t="s">
        <v>23</v>
      </c>
      <c r="I21" s="6">
        <v>7658614</v>
      </c>
      <c r="J21" s="5" t="s">
        <v>19</v>
      </c>
      <c r="K21" s="5">
        <v>3</v>
      </c>
      <c r="L21" s="8">
        <v>6.5919999999999996</v>
      </c>
      <c r="M21" s="8">
        <v>0</v>
      </c>
      <c r="N21" s="48">
        <v>6.5919999999999996</v>
      </c>
      <c r="O21" s="54"/>
    </row>
    <row r="22" spans="1:15" x14ac:dyDescent="0.25">
      <c r="A22" s="5">
        <v>11</v>
      </c>
      <c r="B22" s="6" t="s">
        <v>14</v>
      </c>
      <c r="C22" s="39" t="s">
        <v>178</v>
      </c>
      <c r="D22" s="7" t="s">
        <v>33</v>
      </c>
      <c r="E22" s="7" t="s">
        <v>23</v>
      </c>
      <c r="F22" s="6"/>
      <c r="G22" s="6" t="s">
        <v>22</v>
      </c>
      <c r="H22" s="6" t="s">
        <v>23</v>
      </c>
      <c r="I22" s="6">
        <v>22130534</v>
      </c>
      <c r="J22" s="5" t="s">
        <v>19</v>
      </c>
      <c r="K22" s="5">
        <v>4</v>
      </c>
      <c r="L22" s="8">
        <v>6.2649999999999997</v>
      </c>
      <c r="M22" s="8">
        <v>0</v>
      </c>
      <c r="N22" s="48">
        <v>6.2649999999999997</v>
      </c>
      <c r="O22" s="54"/>
    </row>
    <row r="23" spans="1:15" x14ac:dyDescent="0.25">
      <c r="A23" s="6">
        <v>12</v>
      </c>
      <c r="B23" s="6" t="s">
        <v>14</v>
      </c>
      <c r="C23" s="39" t="s">
        <v>179</v>
      </c>
      <c r="D23" s="7" t="s">
        <v>34</v>
      </c>
      <c r="E23" s="7" t="s">
        <v>23</v>
      </c>
      <c r="F23" s="6">
        <v>18</v>
      </c>
      <c r="G23" s="6" t="s">
        <v>22</v>
      </c>
      <c r="H23" s="6" t="s">
        <v>23</v>
      </c>
      <c r="I23" s="6">
        <v>10518645</v>
      </c>
      <c r="J23" s="5" t="s">
        <v>19</v>
      </c>
      <c r="K23" s="5">
        <v>10</v>
      </c>
      <c r="L23" s="8">
        <v>10.837999999999999</v>
      </c>
      <c r="M23" s="8">
        <v>0</v>
      </c>
      <c r="N23" s="48">
        <v>10.837999999999999</v>
      </c>
      <c r="O23" s="54"/>
    </row>
    <row r="24" spans="1:15" x14ac:dyDescent="0.25">
      <c r="A24" s="5">
        <v>13</v>
      </c>
      <c r="B24" s="6" t="s">
        <v>14</v>
      </c>
      <c r="C24" s="39" t="s">
        <v>180</v>
      </c>
      <c r="D24" s="7" t="s">
        <v>35</v>
      </c>
      <c r="E24" s="7" t="s">
        <v>36</v>
      </c>
      <c r="F24" s="6">
        <v>7</v>
      </c>
      <c r="G24" s="6" t="s">
        <v>22</v>
      </c>
      <c r="H24" s="6" t="s">
        <v>23</v>
      </c>
      <c r="I24" s="5">
        <v>9174371</v>
      </c>
      <c r="J24" s="5" t="s">
        <v>19</v>
      </c>
      <c r="K24" s="5">
        <v>10</v>
      </c>
      <c r="L24" s="8">
        <v>33.420999999999999</v>
      </c>
      <c r="M24" s="8">
        <v>0</v>
      </c>
      <c r="N24" s="48">
        <v>33.420999999999999</v>
      </c>
      <c r="O24" s="54"/>
    </row>
    <row r="25" spans="1:15" x14ac:dyDescent="0.25">
      <c r="A25" s="6">
        <v>14</v>
      </c>
      <c r="B25" s="6" t="s">
        <v>14</v>
      </c>
      <c r="C25" s="39" t="s">
        <v>181</v>
      </c>
      <c r="D25" s="7" t="s">
        <v>37</v>
      </c>
      <c r="E25" s="7" t="s">
        <v>38</v>
      </c>
      <c r="F25" s="6">
        <v>1</v>
      </c>
      <c r="G25" s="6" t="s">
        <v>22</v>
      </c>
      <c r="H25" s="6" t="s">
        <v>23</v>
      </c>
      <c r="I25" s="6">
        <v>8078172</v>
      </c>
      <c r="J25" s="5" t="s">
        <v>19</v>
      </c>
      <c r="K25" s="5">
        <v>7</v>
      </c>
      <c r="L25" s="8">
        <v>6.1459999999999999</v>
      </c>
      <c r="M25" s="8">
        <v>0</v>
      </c>
      <c r="N25" s="48">
        <v>6.1459999999999999</v>
      </c>
      <c r="O25" s="54"/>
    </row>
    <row r="26" spans="1:15" x14ac:dyDescent="0.25">
      <c r="A26" s="5">
        <v>15</v>
      </c>
      <c r="B26" s="6" t="s">
        <v>14</v>
      </c>
      <c r="C26" s="39" t="s">
        <v>182</v>
      </c>
      <c r="D26" s="7" t="s">
        <v>39</v>
      </c>
      <c r="E26" s="7" t="s">
        <v>23</v>
      </c>
      <c r="F26" s="6">
        <v>10</v>
      </c>
      <c r="G26" s="6" t="s">
        <v>22</v>
      </c>
      <c r="H26" s="6" t="s">
        <v>23</v>
      </c>
      <c r="I26" s="6">
        <v>80274206</v>
      </c>
      <c r="J26" s="5" t="s">
        <v>19</v>
      </c>
      <c r="K26" s="5">
        <v>2</v>
      </c>
      <c r="L26" s="8">
        <v>5.9180000000000001</v>
      </c>
      <c r="M26" s="8">
        <v>0</v>
      </c>
      <c r="N26" s="48">
        <v>5.9180000000000001</v>
      </c>
      <c r="O26" s="54"/>
    </row>
    <row r="27" spans="1:15" x14ac:dyDescent="0.25">
      <c r="A27" s="6">
        <v>16</v>
      </c>
      <c r="B27" s="6" t="s">
        <v>14</v>
      </c>
      <c r="C27" s="39" t="s">
        <v>183</v>
      </c>
      <c r="D27" s="7" t="s">
        <v>40</v>
      </c>
      <c r="E27" s="7" t="s">
        <v>41</v>
      </c>
      <c r="F27" s="6"/>
      <c r="G27" s="6" t="s">
        <v>22</v>
      </c>
      <c r="H27" s="6" t="s">
        <v>23</v>
      </c>
      <c r="I27" s="6">
        <v>20662939</v>
      </c>
      <c r="J27" s="5" t="s">
        <v>19</v>
      </c>
      <c r="K27" s="5">
        <v>4</v>
      </c>
      <c r="L27" s="8">
        <v>0.77200000000000002</v>
      </c>
      <c r="M27" s="8">
        <v>0</v>
      </c>
      <c r="N27" s="48">
        <v>0.77200000000000002</v>
      </c>
      <c r="O27" s="54"/>
    </row>
    <row r="28" spans="1:15" x14ac:dyDescent="0.25">
      <c r="A28" s="5">
        <v>17</v>
      </c>
      <c r="B28" s="6" t="s">
        <v>14</v>
      </c>
      <c r="C28" s="39" t="s">
        <v>184</v>
      </c>
      <c r="D28" s="7" t="s">
        <v>42</v>
      </c>
      <c r="E28" s="7" t="s">
        <v>43</v>
      </c>
      <c r="F28" s="6">
        <v>2</v>
      </c>
      <c r="G28" s="6" t="s">
        <v>22</v>
      </c>
      <c r="H28" s="6" t="s">
        <v>23</v>
      </c>
      <c r="I28" s="5">
        <v>4658031</v>
      </c>
      <c r="J28" s="5" t="s">
        <v>19</v>
      </c>
      <c r="K28" s="5">
        <v>3</v>
      </c>
      <c r="L28" s="8">
        <v>2.754</v>
      </c>
      <c r="M28" s="8">
        <v>0</v>
      </c>
      <c r="N28" s="48">
        <v>2.754</v>
      </c>
      <c r="O28" s="54"/>
    </row>
    <row r="29" spans="1:15" x14ac:dyDescent="0.25">
      <c r="A29" s="6">
        <v>18</v>
      </c>
      <c r="B29" s="6" t="s">
        <v>14</v>
      </c>
      <c r="C29" s="39" t="s">
        <v>185</v>
      </c>
      <c r="D29" s="7" t="s">
        <v>44</v>
      </c>
      <c r="E29" s="7" t="s">
        <v>43</v>
      </c>
      <c r="F29" s="6">
        <v>7</v>
      </c>
      <c r="G29" s="6" t="s">
        <v>22</v>
      </c>
      <c r="H29" s="6" t="s">
        <v>23</v>
      </c>
      <c r="I29" s="6">
        <v>22395102</v>
      </c>
      <c r="J29" s="5" t="s">
        <v>19</v>
      </c>
      <c r="K29" s="5">
        <v>2</v>
      </c>
      <c r="L29" s="8">
        <v>1.544</v>
      </c>
      <c r="M29" s="8">
        <v>0</v>
      </c>
      <c r="N29" s="48">
        <v>1.544</v>
      </c>
      <c r="O29" s="54"/>
    </row>
    <row r="30" spans="1:15" x14ac:dyDescent="0.25">
      <c r="A30" s="5">
        <v>19</v>
      </c>
      <c r="B30" s="6" t="s">
        <v>14</v>
      </c>
      <c r="C30" s="39" t="s">
        <v>186</v>
      </c>
      <c r="D30" s="7" t="s">
        <v>45</v>
      </c>
      <c r="E30" s="7" t="s">
        <v>43</v>
      </c>
      <c r="F30" s="6">
        <v>1</v>
      </c>
      <c r="G30" s="6" t="s">
        <v>22</v>
      </c>
      <c r="H30" s="6" t="s">
        <v>23</v>
      </c>
      <c r="I30" s="6">
        <v>5740563</v>
      </c>
      <c r="J30" s="5" t="s">
        <v>19</v>
      </c>
      <c r="K30" s="5">
        <v>4</v>
      </c>
      <c r="L30" s="8">
        <v>4.79</v>
      </c>
      <c r="M30" s="8">
        <v>0</v>
      </c>
      <c r="N30" s="48">
        <v>4.79</v>
      </c>
      <c r="O30" s="54"/>
    </row>
    <row r="31" spans="1:15" x14ac:dyDescent="0.25">
      <c r="A31" s="6">
        <v>20</v>
      </c>
      <c r="B31" s="6" t="s">
        <v>14</v>
      </c>
      <c r="C31" s="39" t="s">
        <v>187</v>
      </c>
      <c r="D31" s="7" t="s">
        <v>46</v>
      </c>
      <c r="E31" s="7" t="s">
        <v>47</v>
      </c>
      <c r="F31" s="6"/>
      <c r="G31" s="6" t="s">
        <v>22</v>
      </c>
      <c r="H31" s="6" t="s">
        <v>23</v>
      </c>
      <c r="I31" s="6">
        <v>80539502</v>
      </c>
      <c r="J31" s="5" t="s">
        <v>19</v>
      </c>
      <c r="K31" s="5">
        <v>2</v>
      </c>
      <c r="L31" s="8">
        <v>2.3929999999999998</v>
      </c>
      <c r="M31" s="8">
        <v>0</v>
      </c>
      <c r="N31" s="48">
        <v>2.3929999999999998</v>
      </c>
      <c r="O31" s="54"/>
    </row>
    <row r="32" spans="1:15" x14ac:dyDescent="0.25">
      <c r="A32" s="5">
        <v>21</v>
      </c>
      <c r="B32" s="6" t="s">
        <v>14</v>
      </c>
      <c r="C32" s="39" t="s">
        <v>188</v>
      </c>
      <c r="D32" s="7" t="s">
        <v>48</v>
      </c>
      <c r="E32" s="7" t="s">
        <v>47</v>
      </c>
      <c r="F32" s="6">
        <v>2</v>
      </c>
      <c r="G32" s="6" t="s">
        <v>22</v>
      </c>
      <c r="H32" s="9" t="s">
        <v>23</v>
      </c>
      <c r="I32" s="6">
        <v>80539500</v>
      </c>
      <c r="J32" s="5" t="s">
        <v>19</v>
      </c>
      <c r="K32" s="5">
        <v>2</v>
      </c>
      <c r="L32" s="8">
        <v>0.83099999999999996</v>
      </c>
      <c r="M32" s="8">
        <v>0</v>
      </c>
      <c r="N32" s="48">
        <v>0.83099999999999996</v>
      </c>
      <c r="O32" s="54"/>
    </row>
    <row r="33" spans="1:15" x14ac:dyDescent="0.25">
      <c r="A33" s="6">
        <v>22</v>
      </c>
      <c r="B33" s="6" t="s">
        <v>14</v>
      </c>
      <c r="C33" s="39" t="s">
        <v>189</v>
      </c>
      <c r="D33" s="7" t="s">
        <v>49</v>
      </c>
      <c r="E33" s="7" t="s">
        <v>50</v>
      </c>
      <c r="F33" s="6"/>
      <c r="G33" s="6" t="s">
        <v>22</v>
      </c>
      <c r="H33" s="6" t="s">
        <v>23</v>
      </c>
      <c r="I33" s="6">
        <v>80539475</v>
      </c>
      <c r="J33" s="5" t="s">
        <v>19</v>
      </c>
      <c r="K33" s="5">
        <v>3</v>
      </c>
      <c r="L33" s="8">
        <v>1.371</v>
      </c>
      <c r="M33" s="8">
        <v>0</v>
      </c>
      <c r="N33" s="48">
        <v>1.371</v>
      </c>
      <c r="O33" s="54"/>
    </row>
    <row r="34" spans="1:15" x14ac:dyDescent="0.25">
      <c r="A34" s="5">
        <v>23</v>
      </c>
      <c r="B34" s="6" t="s">
        <v>14</v>
      </c>
      <c r="C34" s="39" t="s">
        <v>190</v>
      </c>
      <c r="D34" s="7" t="s">
        <v>51</v>
      </c>
      <c r="E34" s="7" t="s">
        <v>47</v>
      </c>
      <c r="F34" s="6">
        <v>1</v>
      </c>
      <c r="G34" s="6" t="s">
        <v>22</v>
      </c>
      <c r="H34" s="6" t="s">
        <v>23</v>
      </c>
      <c r="I34" s="6">
        <v>80539487</v>
      </c>
      <c r="J34" s="5" t="s">
        <v>19</v>
      </c>
      <c r="K34" s="5">
        <v>2</v>
      </c>
      <c r="L34" s="8">
        <v>2.8140000000000001</v>
      </c>
      <c r="M34" s="8">
        <v>0</v>
      </c>
      <c r="N34" s="48">
        <v>2.8140000000000001</v>
      </c>
      <c r="O34" s="54"/>
    </row>
    <row r="35" spans="1:15" x14ac:dyDescent="0.25">
      <c r="A35" s="6">
        <v>24</v>
      </c>
      <c r="B35" s="9" t="s">
        <v>14</v>
      </c>
      <c r="C35" s="40" t="s">
        <v>191</v>
      </c>
      <c r="D35" s="7" t="s">
        <v>52</v>
      </c>
      <c r="E35" s="7" t="s">
        <v>23</v>
      </c>
      <c r="F35" s="6">
        <v>12</v>
      </c>
      <c r="G35" s="6" t="s">
        <v>22</v>
      </c>
      <c r="H35" s="6" t="s">
        <v>23</v>
      </c>
      <c r="I35" s="6">
        <v>24177970</v>
      </c>
      <c r="J35" s="5" t="s">
        <v>19</v>
      </c>
      <c r="K35" s="5">
        <v>4</v>
      </c>
      <c r="L35" s="8">
        <v>6.8949999999999996</v>
      </c>
      <c r="M35" s="8">
        <v>0</v>
      </c>
      <c r="N35" s="48">
        <v>6.8949999999999996</v>
      </c>
      <c r="O35" s="54"/>
    </row>
    <row r="36" spans="1:15" x14ac:dyDescent="0.25">
      <c r="A36" s="5">
        <v>25</v>
      </c>
      <c r="B36" s="6" t="s">
        <v>14</v>
      </c>
      <c r="C36" s="39" t="s">
        <v>192</v>
      </c>
      <c r="D36" s="7" t="s">
        <v>53</v>
      </c>
      <c r="E36" s="7" t="s">
        <v>54</v>
      </c>
      <c r="F36" s="6"/>
      <c r="G36" s="6" t="s">
        <v>22</v>
      </c>
      <c r="H36" s="6" t="s">
        <v>23</v>
      </c>
      <c r="I36" s="6">
        <v>80274268</v>
      </c>
      <c r="J36" s="5" t="s">
        <v>19</v>
      </c>
      <c r="K36" s="5">
        <v>2</v>
      </c>
      <c r="L36" s="8">
        <v>4.6580000000000004</v>
      </c>
      <c r="M36" s="8">
        <v>0</v>
      </c>
      <c r="N36" s="48">
        <v>4.6580000000000004</v>
      </c>
      <c r="O36" s="54"/>
    </row>
    <row r="37" spans="1:15" x14ac:dyDescent="0.25">
      <c r="A37" s="6">
        <v>26</v>
      </c>
      <c r="B37" s="6" t="s">
        <v>14</v>
      </c>
      <c r="C37" s="39" t="s">
        <v>193</v>
      </c>
      <c r="D37" s="7" t="s">
        <v>55</v>
      </c>
      <c r="E37" s="7" t="s">
        <v>56</v>
      </c>
      <c r="F37" s="6"/>
      <c r="G37" s="6" t="s">
        <v>22</v>
      </c>
      <c r="H37" s="6" t="s">
        <v>23</v>
      </c>
      <c r="I37" s="5">
        <v>8397027</v>
      </c>
      <c r="J37" s="5" t="s">
        <v>19</v>
      </c>
      <c r="K37" s="5">
        <v>5</v>
      </c>
      <c r="L37" s="8">
        <v>4.2560000000000002</v>
      </c>
      <c r="M37" s="8">
        <v>0</v>
      </c>
      <c r="N37" s="48">
        <v>4.2560000000000002</v>
      </c>
      <c r="O37" s="54"/>
    </row>
    <row r="38" spans="1:15" x14ac:dyDescent="0.25">
      <c r="A38" s="5">
        <v>27</v>
      </c>
      <c r="B38" s="6" t="s">
        <v>14</v>
      </c>
      <c r="C38" s="39" t="s">
        <v>194</v>
      </c>
      <c r="D38" s="7" t="s">
        <v>57</v>
      </c>
      <c r="E38" s="7" t="s">
        <v>56</v>
      </c>
      <c r="F38" s="6"/>
      <c r="G38" s="6" t="s">
        <v>22</v>
      </c>
      <c r="H38" s="6" t="s">
        <v>23</v>
      </c>
      <c r="I38" s="6">
        <v>8076729</v>
      </c>
      <c r="J38" s="5" t="s">
        <v>19</v>
      </c>
      <c r="K38" s="5">
        <v>6</v>
      </c>
      <c r="L38" s="8">
        <v>8.0470000000000006</v>
      </c>
      <c r="M38" s="8">
        <v>0</v>
      </c>
      <c r="N38" s="48">
        <v>8.0470000000000006</v>
      </c>
      <c r="O38" s="54"/>
    </row>
    <row r="39" spans="1:15" x14ac:dyDescent="0.25">
      <c r="A39" s="6">
        <v>28</v>
      </c>
      <c r="B39" s="6" t="s">
        <v>14</v>
      </c>
      <c r="C39" s="39" t="s">
        <v>195</v>
      </c>
      <c r="D39" s="7" t="s">
        <v>58</v>
      </c>
      <c r="E39" s="7" t="s">
        <v>25</v>
      </c>
      <c r="F39" s="6">
        <v>1</v>
      </c>
      <c r="G39" s="6" t="s">
        <v>22</v>
      </c>
      <c r="H39" s="9" t="s">
        <v>23</v>
      </c>
      <c r="I39" s="6">
        <v>80274102</v>
      </c>
      <c r="J39" s="5" t="s">
        <v>19</v>
      </c>
      <c r="K39" s="5">
        <v>1</v>
      </c>
      <c r="L39" s="8">
        <v>3.234</v>
      </c>
      <c r="M39" s="8">
        <v>0</v>
      </c>
      <c r="N39" s="48">
        <v>3.234</v>
      </c>
      <c r="O39" s="54"/>
    </row>
    <row r="40" spans="1:15" x14ac:dyDescent="0.25">
      <c r="A40" s="5">
        <v>29</v>
      </c>
      <c r="B40" s="9" t="s">
        <v>14</v>
      </c>
      <c r="C40" s="40" t="s">
        <v>196</v>
      </c>
      <c r="D40" s="7" t="s">
        <v>59</v>
      </c>
      <c r="E40" s="10"/>
      <c r="F40" s="6"/>
      <c r="G40" s="6" t="s">
        <v>22</v>
      </c>
      <c r="H40" s="9" t="s">
        <v>23</v>
      </c>
      <c r="I40" s="6">
        <v>2804740</v>
      </c>
      <c r="J40" s="5" t="s">
        <v>19</v>
      </c>
      <c r="K40" s="5">
        <v>5</v>
      </c>
      <c r="L40" s="8">
        <v>7.9820000000000002</v>
      </c>
      <c r="M40" s="8">
        <v>0</v>
      </c>
      <c r="N40" s="48">
        <v>7.9820000000000002</v>
      </c>
      <c r="O40" s="54"/>
    </row>
    <row r="41" spans="1:15" x14ac:dyDescent="0.25">
      <c r="A41" s="6">
        <v>30</v>
      </c>
      <c r="B41" s="6" t="s">
        <v>14</v>
      </c>
      <c r="C41" s="39" t="s">
        <v>197</v>
      </c>
      <c r="D41" s="7" t="s">
        <v>60</v>
      </c>
      <c r="E41" s="7" t="s">
        <v>61</v>
      </c>
      <c r="F41" s="6">
        <v>9</v>
      </c>
      <c r="G41" s="6" t="s">
        <v>22</v>
      </c>
      <c r="H41" s="6" t="s">
        <v>23</v>
      </c>
      <c r="I41" s="6">
        <v>30334434</v>
      </c>
      <c r="J41" s="5" t="s">
        <v>19</v>
      </c>
      <c r="K41" s="5">
        <v>4</v>
      </c>
      <c r="L41" s="8">
        <v>4.7240000000000002</v>
      </c>
      <c r="M41" s="8">
        <v>0</v>
      </c>
      <c r="N41" s="48">
        <v>4.7240000000000002</v>
      </c>
      <c r="O41" s="54"/>
    </row>
    <row r="42" spans="1:15" x14ac:dyDescent="0.25">
      <c r="A42" s="5">
        <v>31</v>
      </c>
      <c r="B42" s="6" t="s">
        <v>14</v>
      </c>
      <c r="C42" s="39" t="s">
        <v>198</v>
      </c>
      <c r="D42" s="7" t="s">
        <v>62</v>
      </c>
      <c r="E42" s="7" t="s">
        <v>61</v>
      </c>
      <c r="F42" s="6">
        <v>2</v>
      </c>
      <c r="G42" s="6" t="s">
        <v>22</v>
      </c>
      <c r="H42" s="6" t="s">
        <v>23</v>
      </c>
      <c r="I42" s="6">
        <v>22350635</v>
      </c>
      <c r="J42" s="5" t="s">
        <v>19</v>
      </c>
      <c r="K42" s="5">
        <v>4</v>
      </c>
      <c r="L42" s="8">
        <v>8.2949999999999999</v>
      </c>
      <c r="M42" s="8">
        <v>0</v>
      </c>
      <c r="N42" s="48">
        <v>8.2949999999999999</v>
      </c>
      <c r="O42" s="54"/>
    </row>
    <row r="43" spans="1:15" x14ac:dyDescent="0.25">
      <c r="A43" s="6">
        <v>32</v>
      </c>
      <c r="B43" s="6" t="s">
        <v>14</v>
      </c>
      <c r="C43" s="39" t="s">
        <v>199</v>
      </c>
      <c r="D43" s="7" t="s">
        <v>63</v>
      </c>
      <c r="E43" s="7" t="s">
        <v>25</v>
      </c>
      <c r="F43" s="6"/>
      <c r="G43" s="6" t="s">
        <v>22</v>
      </c>
      <c r="H43" s="9" t="s">
        <v>23</v>
      </c>
      <c r="I43" s="6">
        <v>9173776</v>
      </c>
      <c r="J43" s="5" t="s">
        <v>19</v>
      </c>
      <c r="K43" s="5">
        <v>8</v>
      </c>
      <c r="L43" s="8">
        <v>9.0139999999999993</v>
      </c>
      <c r="M43" s="8">
        <v>0</v>
      </c>
      <c r="N43" s="48">
        <v>9.0139999999999993</v>
      </c>
      <c r="O43" s="54"/>
    </row>
    <row r="44" spans="1:15" x14ac:dyDescent="0.25">
      <c r="A44" s="5">
        <v>33</v>
      </c>
      <c r="B44" s="6" t="s">
        <v>14</v>
      </c>
      <c r="C44" s="39" t="s">
        <v>200</v>
      </c>
      <c r="D44" s="7" t="s">
        <v>64</v>
      </c>
      <c r="E44" s="7" t="s">
        <v>25</v>
      </c>
      <c r="F44" s="6"/>
      <c r="G44" s="6" t="s">
        <v>22</v>
      </c>
      <c r="H44" s="9" t="s">
        <v>23</v>
      </c>
      <c r="I44" s="6">
        <v>3094495</v>
      </c>
      <c r="J44" s="5" t="s">
        <v>19</v>
      </c>
      <c r="K44" s="5">
        <v>3</v>
      </c>
      <c r="L44" s="8">
        <v>1.8939999999999999</v>
      </c>
      <c r="M44" s="8">
        <v>0</v>
      </c>
      <c r="N44" s="48">
        <v>1.8939999999999999</v>
      </c>
      <c r="O44" s="54"/>
    </row>
    <row r="45" spans="1:15" x14ac:dyDescent="0.25">
      <c r="A45" s="6">
        <v>34</v>
      </c>
      <c r="B45" s="6" t="s">
        <v>14</v>
      </c>
      <c r="C45" s="39" t="s">
        <v>201</v>
      </c>
      <c r="D45" s="7" t="s">
        <v>65</v>
      </c>
      <c r="E45" s="7" t="s">
        <v>61</v>
      </c>
      <c r="F45" s="6">
        <v>8</v>
      </c>
      <c r="G45" s="6" t="s">
        <v>22</v>
      </c>
      <c r="H45" s="6" t="s">
        <v>23</v>
      </c>
      <c r="I45" s="6">
        <v>5915168</v>
      </c>
      <c r="J45" s="5" t="s">
        <v>19</v>
      </c>
      <c r="K45" s="5">
        <v>1</v>
      </c>
      <c r="L45" s="8">
        <v>1.2749999999999999</v>
      </c>
      <c r="M45" s="8">
        <v>0</v>
      </c>
      <c r="N45" s="48">
        <v>1.2749999999999999</v>
      </c>
      <c r="O45" s="54"/>
    </row>
    <row r="46" spans="1:15" x14ac:dyDescent="0.25">
      <c r="A46" s="5">
        <v>35</v>
      </c>
      <c r="B46" s="6" t="s">
        <v>14</v>
      </c>
      <c r="C46" s="39" t="s">
        <v>202</v>
      </c>
      <c r="D46" s="7" t="s">
        <v>66</v>
      </c>
      <c r="E46" s="7" t="s">
        <v>61</v>
      </c>
      <c r="F46" s="6"/>
      <c r="G46" s="6" t="s">
        <v>22</v>
      </c>
      <c r="H46" s="6" t="s">
        <v>23</v>
      </c>
      <c r="I46" s="6">
        <v>6638801</v>
      </c>
      <c r="J46" s="5" t="s">
        <v>19</v>
      </c>
      <c r="K46" s="5">
        <v>1</v>
      </c>
      <c r="L46" s="8">
        <v>1.647</v>
      </c>
      <c r="M46" s="8">
        <v>0</v>
      </c>
      <c r="N46" s="48">
        <v>1.647</v>
      </c>
      <c r="O46" s="54"/>
    </row>
    <row r="47" spans="1:15" x14ac:dyDescent="0.25">
      <c r="A47" s="6">
        <v>36</v>
      </c>
      <c r="B47" s="6" t="s">
        <v>14</v>
      </c>
      <c r="C47" s="39" t="s">
        <v>203</v>
      </c>
      <c r="D47" s="7" t="s">
        <v>67</v>
      </c>
      <c r="E47" s="7" t="s">
        <v>61</v>
      </c>
      <c r="F47" s="6"/>
      <c r="G47" s="6" t="s">
        <v>22</v>
      </c>
      <c r="H47" s="6" t="s">
        <v>23</v>
      </c>
      <c r="I47" s="6">
        <v>8093242</v>
      </c>
      <c r="J47" s="5" t="s">
        <v>19</v>
      </c>
      <c r="K47" s="5">
        <v>3</v>
      </c>
      <c r="L47" s="8">
        <v>2.4180000000000001</v>
      </c>
      <c r="M47" s="8">
        <v>0</v>
      </c>
      <c r="N47" s="48">
        <v>2.4180000000000001</v>
      </c>
      <c r="O47" s="54"/>
    </row>
    <row r="48" spans="1:15" x14ac:dyDescent="0.25">
      <c r="A48" s="5">
        <v>37</v>
      </c>
      <c r="B48" s="6" t="s">
        <v>14</v>
      </c>
      <c r="C48" s="39" t="s">
        <v>204</v>
      </c>
      <c r="D48" s="7" t="s">
        <v>68</v>
      </c>
      <c r="E48" s="7" t="s">
        <v>43</v>
      </c>
      <c r="F48" s="6"/>
      <c r="G48" s="6" t="s">
        <v>22</v>
      </c>
      <c r="H48" s="6" t="s">
        <v>23</v>
      </c>
      <c r="I48" s="6">
        <v>3837077</v>
      </c>
      <c r="J48" s="5" t="s">
        <v>19</v>
      </c>
      <c r="K48" s="5">
        <v>1</v>
      </c>
      <c r="L48" s="8">
        <v>1.03</v>
      </c>
      <c r="M48" s="8">
        <v>0</v>
      </c>
      <c r="N48" s="48">
        <v>1.03</v>
      </c>
      <c r="O48" s="54"/>
    </row>
    <row r="49" spans="1:15" x14ac:dyDescent="0.25">
      <c r="A49" s="6">
        <v>38</v>
      </c>
      <c r="B49" s="6" t="s">
        <v>14</v>
      </c>
      <c r="C49" s="41" t="s">
        <v>167</v>
      </c>
      <c r="D49" s="7" t="s">
        <v>69</v>
      </c>
      <c r="E49" s="7" t="s">
        <v>41</v>
      </c>
      <c r="F49" s="6"/>
      <c r="G49" s="6" t="s">
        <v>22</v>
      </c>
      <c r="H49" s="9" t="s">
        <v>23</v>
      </c>
      <c r="I49" s="6">
        <v>21052906</v>
      </c>
      <c r="J49" s="5" t="s">
        <v>19</v>
      </c>
      <c r="K49" s="5">
        <v>2</v>
      </c>
      <c r="L49" s="8">
        <v>2.6819999999999999</v>
      </c>
      <c r="M49" s="8">
        <v>0</v>
      </c>
      <c r="N49" s="48">
        <v>2.6819999999999999</v>
      </c>
      <c r="O49" s="54"/>
    </row>
    <row r="50" spans="1:15" x14ac:dyDescent="0.25">
      <c r="A50" s="5">
        <v>39</v>
      </c>
      <c r="B50" s="6" t="s">
        <v>14</v>
      </c>
      <c r="C50" s="39" t="s">
        <v>205</v>
      </c>
      <c r="D50" s="7" t="s">
        <v>70</v>
      </c>
      <c r="E50" s="7" t="s">
        <v>61</v>
      </c>
      <c r="F50" s="6"/>
      <c r="G50" s="6" t="s">
        <v>22</v>
      </c>
      <c r="H50" s="6" t="s">
        <v>23</v>
      </c>
      <c r="I50" s="5">
        <v>20138421</v>
      </c>
      <c r="J50" s="5" t="s">
        <v>19</v>
      </c>
      <c r="K50" s="5">
        <v>4</v>
      </c>
      <c r="L50" s="8">
        <v>3.9380000000000002</v>
      </c>
      <c r="M50" s="8">
        <v>0</v>
      </c>
      <c r="N50" s="48">
        <v>3.9380000000000002</v>
      </c>
      <c r="O50" s="54"/>
    </row>
    <row r="51" spans="1:15" x14ac:dyDescent="0.25">
      <c r="A51" s="6">
        <v>40</v>
      </c>
      <c r="B51" s="6" t="s">
        <v>14</v>
      </c>
      <c r="C51" s="39" t="s">
        <v>206</v>
      </c>
      <c r="D51" s="7" t="s">
        <v>71</v>
      </c>
      <c r="E51" s="7" t="s">
        <v>43</v>
      </c>
      <c r="F51" s="6" t="s">
        <v>72</v>
      </c>
      <c r="G51" s="6" t="s">
        <v>22</v>
      </c>
      <c r="H51" s="6" t="s">
        <v>23</v>
      </c>
      <c r="I51" s="6">
        <v>1548228</v>
      </c>
      <c r="J51" s="5" t="s">
        <v>19</v>
      </c>
      <c r="K51" s="5">
        <v>2</v>
      </c>
      <c r="L51" s="8">
        <v>2.1419999999999999</v>
      </c>
      <c r="M51" s="8">
        <v>0</v>
      </c>
      <c r="N51" s="48">
        <v>2.1419999999999999</v>
      </c>
      <c r="O51" s="54"/>
    </row>
    <row r="52" spans="1:15" x14ac:dyDescent="0.25">
      <c r="A52" s="5">
        <v>41</v>
      </c>
      <c r="B52" s="6" t="s">
        <v>14</v>
      </c>
      <c r="C52" s="39" t="s">
        <v>207</v>
      </c>
      <c r="D52" s="7" t="s">
        <v>73</v>
      </c>
      <c r="E52" s="7" t="s">
        <v>74</v>
      </c>
      <c r="F52" s="6"/>
      <c r="G52" s="6" t="s">
        <v>22</v>
      </c>
      <c r="H52" s="9" t="s">
        <v>23</v>
      </c>
      <c r="I52" s="6">
        <v>9102662</v>
      </c>
      <c r="J52" s="5" t="s">
        <v>19</v>
      </c>
      <c r="K52" s="5">
        <v>2</v>
      </c>
      <c r="L52" s="8">
        <v>3.12</v>
      </c>
      <c r="M52" s="8">
        <v>0</v>
      </c>
      <c r="N52" s="48">
        <v>3.12</v>
      </c>
      <c r="O52" s="54"/>
    </row>
    <row r="53" spans="1:15" x14ac:dyDescent="0.25">
      <c r="A53" s="6">
        <v>42</v>
      </c>
      <c r="B53" s="9" t="s">
        <v>14</v>
      </c>
      <c r="C53" s="40" t="s">
        <v>208</v>
      </c>
      <c r="D53" s="7" t="s">
        <v>75</v>
      </c>
      <c r="E53" s="7" t="s">
        <v>74</v>
      </c>
      <c r="F53" s="6"/>
      <c r="G53" s="6" t="s">
        <v>22</v>
      </c>
      <c r="H53" s="9" t="s">
        <v>23</v>
      </c>
      <c r="I53" s="6">
        <v>21483413</v>
      </c>
      <c r="J53" s="5" t="s">
        <v>19</v>
      </c>
      <c r="K53" s="5">
        <v>5</v>
      </c>
      <c r="L53" s="8">
        <v>4.91</v>
      </c>
      <c r="M53" s="8">
        <v>0</v>
      </c>
      <c r="N53" s="48">
        <v>4.91</v>
      </c>
      <c r="O53" s="54"/>
    </row>
    <row r="54" spans="1:15" x14ac:dyDescent="0.25">
      <c r="A54" s="5">
        <v>43</v>
      </c>
      <c r="B54" s="6" t="s">
        <v>14</v>
      </c>
      <c r="C54" s="39" t="s">
        <v>209</v>
      </c>
      <c r="D54" s="7" t="s">
        <v>76</v>
      </c>
      <c r="E54" s="7" t="s">
        <v>21</v>
      </c>
      <c r="F54" s="6"/>
      <c r="G54" s="6" t="s">
        <v>22</v>
      </c>
      <c r="H54" s="6" t="s">
        <v>23</v>
      </c>
      <c r="I54" s="6">
        <v>24284958</v>
      </c>
      <c r="J54" s="5" t="s">
        <v>19</v>
      </c>
      <c r="K54" s="5">
        <v>6</v>
      </c>
      <c r="L54" s="8">
        <v>7.8040000000000003</v>
      </c>
      <c r="M54" s="8">
        <v>0</v>
      </c>
      <c r="N54" s="48">
        <v>7.8040000000000003</v>
      </c>
      <c r="O54" s="54"/>
    </row>
    <row r="55" spans="1:15" x14ac:dyDescent="0.25">
      <c r="A55" s="6">
        <v>44</v>
      </c>
      <c r="B55" s="6" t="s">
        <v>14</v>
      </c>
      <c r="C55" s="39" t="s">
        <v>210</v>
      </c>
      <c r="D55" s="7" t="s">
        <v>78</v>
      </c>
      <c r="E55" s="7" t="s">
        <v>79</v>
      </c>
      <c r="F55" s="6" t="s">
        <v>80</v>
      </c>
      <c r="G55" s="6" t="s">
        <v>22</v>
      </c>
      <c r="H55" s="6" t="s">
        <v>23</v>
      </c>
      <c r="I55" s="6">
        <v>20796226</v>
      </c>
      <c r="J55" s="5" t="s">
        <v>19</v>
      </c>
      <c r="K55" s="5">
        <v>2</v>
      </c>
      <c r="L55" s="8">
        <v>0</v>
      </c>
      <c r="M55" s="8">
        <v>0</v>
      </c>
      <c r="N55" s="48">
        <v>0</v>
      </c>
      <c r="O55" s="54"/>
    </row>
    <row r="56" spans="1:15" x14ac:dyDescent="0.25">
      <c r="A56" s="1"/>
      <c r="B56" s="2"/>
      <c r="C56" s="2"/>
      <c r="D56" s="27" t="s">
        <v>211</v>
      </c>
      <c r="E56" s="2"/>
      <c r="F56" s="2"/>
      <c r="G56" s="2"/>
      <c r="H56" s="2"/>
      <c r="I56" s="2"/>
      <c r="J56" s="1"/>
      <c r="K56" s="1"/>
      <c r="L56" s="83" t="s">
        <v>77</v>
      </c>
      <c r="M56" s="83"/>
      <c r="N56" s="60">
        <f>SUM(N12:N55)</f>
        <v>208.91</v>
      </c>
      <c r="O56" s="54"/>
    </row>
    <row r="57" spans="1:15" s="25" customFormat="1" x14ac:dyDescent="0.25">
      <c r="A57" s="21"/>
      <c r="B57" s="22"/>
      <c r="C57" s="22"/>
      <c r="D57" s="22"/>
      <c r="E57" s="22"/>
      <c r="F57" s="22"/>
      <c r="G57" s="22"/>
      <c r="H57" s="22"/>
      <c r="I57" s="22"/>
      <c r="J57" s="21"/>
      <c r="K57" s="21"/>
      <c r="L57" s="23"/>
      <c r="M57" s="44"/>
      <c r="N57" s="24"/>
      <c r="O57" s="54"/>
    </row>
    <row r="58" spans="1:15" ht="15" customHeight="1" x14ac:dyDescent="0.25">
      <c r="A58" s="74" t="s">
        <v>123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53"/>
    </row>
    <row r="59" spans="1:15" x14ac:dyDescent="0.25">
      <c r="A59" s="5">
        <v>1</v>
      </c>
      <c r="B59" s="6" t="s">
        <v>81</v>
      </c>
      <c r="C59" s="39" t="s">
        <v>212</v>
      </c>
      <c r="D59" s="7" t="s">
        <v>82</v>
      </c>
      <c r="E59" s="7" t="s">
        <v>54</v>
      </c>
      <c r="F59" s="6" t="s">
        <v>83</v>
      </c>
      <c r="G59" s="6" t="s">
        <v>22</v>
      </c>
      <c r="H59" s="6" t="s">
        <v>23</v>
      </c>
      <c r="I59" s="6">
        <v>3205001</v>
      </c>
      <c r="J59" s="5" t="s">
        <v>19</v>
      </c>
      <c r="K59" s="5">
        <v>40</v>
      </c>
      <c r="L59" s="8">
        <v>5.8460000000000001</v>
      </c>
      <c r="M59" s="8">
        <v>0</v>
      </c>
      <c r="N59" s="48">
        <v>5.8460000000000001</v>
      </c>
      <c r="O59" s="54"/>
    </row>
    <row r="60" spans="1:15" x14ac:dyDescent="0.25">
      <c r="A60" s="6">
        <v>2</v>
      </c>
      <c r="B60" s="6" t="s">
        <v>81</v>
      </c>
      <c r="C60" s="39" t="s">
        <v>213</v>
      </c>
      <c r="D60" s="7" t="s">
        <v>84</v>
      </c>
      <c r="E60" s="7" t="s">
        <v>85</v>
      </c>
      <c r="F60" s="6">
        <v>1</v>
      </c>
      <c r="G60" s="6" t="s">
        <v>22</v>
      </c>
      <c r="H60" s="6" t="s">
        <v>23</v>
      </c>
      <c r="I60" s="6">
        <v>50064995</v>
      </c>
      <c r="J60" s="5" t="s">
        <v>19</v>
      </c>
      <c r="K60" s="5">
        <v>16</v>
      </c>
      <c r="L60" s="8">
        <v>25.94</v>
      </c>
      <c r="M60" s="8">
        <v>0</v>
      </c>
      <c r="N60" s="48">
        <v>25.94</v>
      </c>
      <c r="O60" s="54"/>
    </row>
    <row r="61" spans="1:15" x14ac:dyDescent="0.25">
      <c r="A61" s="5">
        <v>3</v>
      </c>
      <c r="B61" s="6" t="s">
        <v>81</v>
      </c>
      <c r="C61" s="39" t="s">
        <v>214</v>
      </c>
      <c r="D61" s="7" t="s">
        <v>86</v>
      </c>
      <c r="E61" s="7" t="s">
        <v>74</v>
      </c>
      <c r="F61" s="6"/>
      <c r="G61" s="6" t="s">
        <v>87</v>
      </c>
      <c r="H61" s="6" t="s">
        <v>88</v>
      </c>
      <c r="I61" s="5">
        <v>5760740</v>
      </c>
      <c r="J61" s="5" t="s">
        <v>19</v>
      </c>
      <c r="K61" s="5">
        <v>9</v>
      </c>
      <c r="L61" s="8">
        <v>2.629</v>
      </c>
      <c r="M61" s="8">
        <v>0</v>
      </c>
      <c r="N61" s="48">
        <v>2.629</v>
      </c>
      <c r="O61" s="54"/>
    </row>
    <row r="62" spans="1:15" x14ac:dyDescent="0.25">
      <c r="A62" s="6">
        <v>4</v>
      </c>
      <c r="B62" s="6" t="s">
        <v>81</v>
      </c>
      <c r="C62" s="39" t="s">
        <v>215</v>
      </c>
      <c r="D62" s="7" t="s">
        <v>89</v>
      </c>
      <c r="E62" s="7" t="s">
        <v>74</v>
      </c>
      <c r="F62" s="6"/>
      <c r="G62" s="6" t="s">
        <v>87</v>
      </c>
      <c r="H62" s="6" t="s">
        <v>74</v>
      </c>
      <c r="I62" s="6">
        <v>6604987</v>
      </c>
      <c r="J62" s="5" t="s">
        <v>19</v>
      </c>
      <c r="K62" s="5">
        <v>9</v>
      </c>
      <c r="L62" s="8">
        <v>0</v>
      </c>
      <c r="M62" s="8">
        <v>0</v>
      </c>
      <c r="N62" s="48">
        <v>0</v>
      </c>
      <c r="O62" s="54"/>
    </row>
    <row r="63" spans="1:15" x14ac:dyDescent="0.25">
      <c r="A63" s="5">
        <v>5</v>
      </c>
      <c r="B63" s="6" t="s">
        <v>81</v>
      </c>
      <c r="C63" s="39" t="s">
        <v>216</v>
      </c>
      <c r="D63" s="7" t="s">
        <v>90</v>
      </c>
      <c r="E63" s="7" t="s">
        <v>56</v>
      </c>
      <c r="F63" s="6"/>
      <c r="G63" s="6" t="s">
        <v>22</v>
      </c>
      <c r="H63" s="6" t="s">
        <v>23</v>
      </c>
      <c r="I63" s="6">
        <v>90326699</v>
      </c>
      <c r="J63" s="5" t="s">
        <v>19</v>
      </c>
      <c r="K63" s="5">
        <v>7</v>
      </c>
      <c r="L63" s="8">
        <v>2.1240000000000001</v>
      </c>
      <c r="M63" s="8">
        <v>0</v>
      </c>
      <c r="N63" s="48">
        <v>2.1240000000000001</v>
      </c>
      <c r="O63" s="54"/>
    </row>
    <row r="64" spans="1:15" x14ac:dyDescent="0.25">
      <c r="A64" s="6">
        <v>6</v>
      </c>
      <c r="B64" s="6" t="s">
        <v>81</v>
      </c>
      <c r="C64" s="39" t="s">
        <v>217</v>
      </c>
      <c r="D64" s="7" t="s">
        <v>91</v>
      </c>
      <c r="E64" s="7" t="s">
        <v>21</v>
      </c>
      <c r="F64" s="6">
        <v>121</v>
      </c>
      <c r="G64" s="6" t="s">
        <v>22</v>
      </c>
      <c r="H64" s="9" t="s">
        <v>23</v>
      </c>
      <c r="I64" s="6">
        <v>5756477</v>
      </c>
      <c r="J64" s="5" t="s">
        <v>19</v>
      </c>
      <c r="K64" s="5">
        <v>7</v>
      </c>
      <c r="L64" s="8">
        <v>0.63500000000000001</v>
      </c>
      <c r="M64" s="8">
        <v>0</v>
      </c>
      <c r="N64" s="48">
        <v>0.63500000000000001</v>
      </c>
      <c r="O64" s="54"/>
    </row>
    <row r="65" spans="1:15" x14ac:dyDescent="0.25">
      <c r="A65" s="5">
        <v>7</v>
      </c>
      <c r="B65" s="6" t="s">
        <v>81</v>
      </c>
      <c r="C65" s="39" t="s">
        <v>218</v>
      </c>
      <c r="D65" s="7" t="s">
        <v>92</v>
      </c>
      <c r="E65" s="7" t="s">
        <v>61</v>
      </c>
      <c r="F65" s="6">
        <v>58</v>
      </c>
      <c r="G65" s="6" t="s">
        <v>22</v>
      </c>
      <c r="H65" s="6" t="s">
        <v>23</v>
      </c>
      <c r="I65" s="6">
        <v>2696375</v>
      </c>
      <c r="J65" s="5" t="s">
        <v>19</v>
      </c>
      <c r="K65" s="5">
        <v>7</v>
      </c>
      <c r="L65" s="8">
        <v>0</v>
      </c>
      <c r="M65" s="8">
        <v>0</v>
      </c>
      <c r="N65" s="48">
        <v>0</v>
      </c>
      <c r="O65" s="54"/>
    </row>
    <row r="66" spans="1:15" x14ac:dyDescent="0.25">
      <c r="A66" s="6">
        <v>8</v>
      </c>
      <c r="B66" s="6" t="s">
        <v>81</v>
      </c>
      <c r="C66" s="39" t="s">
        <v>219</v>
      </c>
      <c r="D66" s="7" t="s">
        <v>93</v>
      </c>
      <c r="E66" s="7" t="s">
        <v>94</v>
      </c>
      <c r="F66" s="6"/>
      <c r="G66" s="6" t="s">
        <v>22</v>
      </c>
      <c r="H66" s="6" t="s">
        <v>23</v>
      </c>
      <c r="I66" s="6">
        <v>9106665</v>
      </c>
      <c r="J66" s="5" t="s">
        <v>19</v>
      </c>
      <c r="K66" s="5">
        <v>7</v>
      </c>
      <c r="L66" s="8">
        <v>3.7189999999999999</v>
      </c>
      <c r="M66" s="8">
        <v>0</v>
      </c>
      <c r="N66" s="48">
        <v>3.7189999999999999</v>
      </c>
      <c r="O66" s="54"/>
    </row>
    <row r="67" spans="1:15" x14ac:dyDescent="0.25">
      <c r="A67" s="5">
        <v>9</v>
      </c>
      <c r="B67" s="6" t="s">
        <v>81</v>
      </c>
      <c r="C67" s="39" t="s">
        <v>220</v>
      </c>
      <c r="D67" s="7" t="s">
        <v>86</v>
      </c>
      <c r="E67" s="7" t="s">
        <v>47</v>
      </c>
      <c r="F67" s="6"/>
      <c r="G67" s="6" t="s">
        <v>22</v>
      </c>
      <c r="H67" s="6" t="s">
        <v>23</v>
      </c>
      <c r="I67" s="6">
        <v>50534</v>
      </c>
      <c r="J67" s="5" t="s">
        <v>19</v>
      </c>
      <c r="K67" s="5">
        <v>10</v>
      </c>
      <c r="L67" s="8">
        <v>1.768</v>
      </c>
      <c r="M67" s="8">
        <v>0</v>
      </c>
      <c r="N67" s="48">
        <v>1.768</v>
      </c>
      <c r="O67" s="54"/>
    </row>
    <row r="68" spans="1:15" x14ac:dyDescent="0.25">
      <c r="A68" s="6">
        <v>10</v>
      </c>
      <c r="B68" s="6" t="s">
        <v>81</v>
      </c>
      <c r="C68" s="39" t="s">
        <v>221</v>
      </c>
      <c r="D68" s="7" t="s">
        <v>95</v>
      </c>
      <c r="E68" s="7" t="s">
        <v>96</v>
      </c>
      <c r="F68" s="6"/>
      <c r="G68" s="6" t="s">
        <v>22</v>
      </c>
      <c r="H68" s="6" t="s">
        <v>23</v>
      </c>
      <c r="I68" s="6">
        <v>70532803</v>
      </c>
      <c r="J68" s="5" t="s">
        <v>19</v>
      </c>
      <c r="K68" s="5">
        <v>5</v>
      </c>
      <c r="L68" s="8">
        <v>4.4999999999999998E-2</v>
      </c>
      <c r="M68" s="8">
        <v>0</v>
      </c>
      <c r="N68" s="48">
        <v>4.4999999999999998E-2</v>
      </c>
      <c r="O68" s="54"/>
    </row>
    <row r="69" spans="1:15" x14ac:dyDescent="0.25">
      <c r="A69" s="5">
        <v>11</v>
      </c>
      <c r="B69" s="6" t="s">
        <v>81</v>
      </c>
      <c r="C69" s="39" t="s">
        <v>222</v>
      </c>
      <c r="D69" s="7" t="s">
        <v>97</v>
      </c>
      <c r="E69" s="7" t="s">
        <v>98</v>
      </c>
      <c r="F69" s="6"/>
      <c r="G69" s="6" t="s">
        <v>22</v>
      </c>
      <c r="H69" s="6" t="s">
        <v>23</v>
      </c>
      <c r="I69" s="5">
        <v>50070873</v>
      </c>
      <c r="J69" s="13" t="s">
        <v>99</v>
      </c>
      <c r="K69" s="5">
        <v>66</v>
      </c>
      <c r="L69" s="8">
        <v>24.222000000000001</v>
      </c>
      <c r="M69" s="8">
        <v>0</v>
      </c>
      <c r="N69" s="48">
        <v>24.222000000000001</v>
      </c>
      <c r="O69" s="54"/>
    </row>
    <row r="70" spans="1:15" x14ac:dyDescent="0.25">
      <c r="A70" s="6">
        <v>12</v>
      </c>
      <c r="B70" s="6" t="s">
        <v>81</v>
      </c>
      <c r="C70" s="39" t="s">
        <v>223</v>
      </c>
      <c r="D70" s="7" t="s">
        <v>100</v>
      </c>
      <c r="E70" s="7" t="s">
        <v>54</v>
      </c>
      <c r="F70" s="6"/>
      <c r="G70" s="6" t="s">
        <v>22</v>
      </c>
      <c r="H70" s="6" t="s">
        <v>23</v>
      </c>
      <c r="I70" s="6">
        <v>6752689</v>
      </c>
      <c r="J70" s="5" t="s">
        <v>19</v>
      </c>
      <c r="K70" s="5">
        <v>7</v>
      </c>
      <c r="L70" s="8">
        <v>9.5749999999999993</v>
      </c>
      <c r="M70" s="8">
        <v>0</v>
      </c>
      <c r="N70" s="48">
        <v>9.5749999999999993</v>
      </c>
      <c r="O70" s="54"/>
    </row>
    <row r="71" spans="1:15" x14ac:dyDescent="0.25">
      <c r="A71" s="5">
        <v>13</v>
      </c>
      <c r="B71" s="6" t="s">
        <v>81</v>
      </c>
      <c r="C71" s="39" t="s">
        <v>224</v>
      </c>
      <c r="D71" s="7" t="s">
        <v>101</v>
      </c>
      <c r="E71" s="7" t="s">
        <v>25</v>
      </c>
      <c r="F71" s="6"/>
      <c r="G71" s="6" t="s">
        <v>22</v>
      </c>
      <c r="H71" s="6" t="s">
        <v>23</v>
      </c>
      <c r="I71" s="6">
        <v>20638516</v>
      </c>
      <c r="J71" s="5" t="s">
        <v>19</v>
      </c>
      <c r="K71" s="5">
        <v>4</v>
      </c>
      <c r="L71" s="8">
        <v>7.1999999999999995E-2</v>
      </c>
      <c r="M71" s="8">
        <v>0</v>
      </c>
      <c r="N71" s="48">
        <v>7.1999999999999995E-2</v>
      </c>
      <c r="O71" s="54"/>
    </row>
    <row r="72" spans="1:15" x14ac:dyDescent="0.25">
      <c r="A72" s="6">
        <v>14</v>
      </c>
      <c r="B72" s="6" t="s">
        <v>81</v>
      </c>
      <c r="C72" s="39" t="s">
        <v>225</v>
      </c>
      <c r="D72" s="7" t="s">
        <v>102</v>
      </c>
      <c r="E72" s="7" t="s">
        <v>25</v>
      </c>
      <c r="F72" s="6"/>
      <c r="G72" s="6" t="s">
        <v>22</v>
      </c>
      <c r="H72" s="6" t="s">
        <v>23</v>
      </c>
      <c r="I72" s="6">
        <v>19537290</v>
      </c>
      <c r="J72" s="5" t="s">
        <v>19</v>
      </c>
      <c r="K72" s="5">
        <v>5</v>
      </c>
      <c r="L72" s="8">
        <v>0.17100000000000001</v>
      </c>
      <c r="M72" s="8">
        <v>0</v>
      </c>
      <c r="N72" s="48">
        <v>0.17100000000000001</v>
      </c>
      <c r="O72" s="54"/>
    </row>
    <row r="73" spans="1:15" x14ac:dyDescent="0.25">
      <c r="A73" s="5">
        <v>15</v>
      </c>
      <c r="B73" s="6" t="s">
        <v>81</v>
      </c>
      <c r="C73" s="39" t="s">
        <v>226</v>
      </c>
      <c r="D73" s="7" t="s">
        <v>103</v>
      </c>
      <c r="E73" s="7" t="s">
        <v>25</v>
      </c>
      <c r="F73" s="6"/>
      <c r="G73" s="6" t="s">
        <v>22</v>
      </c>
      <c r="H73" s="6" t="s">
        <v>23</v>
      </c>
      <c r="I73" s="5">
        <v>50660</v>
      </c>
      <c r="J73" s="5" t="s">
        <v>19</v>
      </c>
      <c r="K73" s="5">
        <v>9</v>
      </c>
      <c r="L73" s="8">
        <v>1.4550000000000001</v>
      </c>
      <c r="M73" s="8">
        <v>0</v>
      </c>
      <c r="N73" s="48">
        <v>1.4550000000000001</v>
      </c>
      <c r="O73" s="54"/>
    </row>
    <row r="74" spans="1:15" x14ac:dyDescent="0.25">
      <c r="A74" s="6">
        <v>16</v>
      </c>
      <c r="B74" s="6" t="s">
        <v>81</v>
      </c>
      <c r="C74" s="39" t="s">
        <v>227</v>
      </c>
      <c r="D74" s="7" t="s">
        <v>104</v>
      </c>
      <c r="E74" s="7" t="s">
        <v>54</v>
      </c>
      <c r="F74" s="6"/>
      <c r="G74" s="6" t="s">
        <v>22</v>
      </c>
      <c r="H74" s="6" t="s">
        <v>23</v>
      </c>
      <c r="I74" s="6">
        <v>8090406</v>
      </c>
      <c r="J74" s="5" t="s">
        <v>19</v>
      </c>
      <c r="K74" s="5">
        <v>9</v>
      </c>
      <c r="L74" s="8">
        <v>0.48799999999999999</v>
      </c>
      <c r="M74" s="8">
        <v>0</v>
      </c>
      <c r="N74" s="48">
        <v>0.48799999999999999</v>
      </c>
      <c r="O74" s="54"/>
    </row>
    <row r="75" spans="1:15" x14ac:dyDescent="0.25">
      <c r="A75" s="5">
        <v>17</v>
      </c>
      <c r="B75" s="6" t="s">
        <v>81</v>
      </c>
      <c r="C75" s="39" t="s">
        <v>228</v>
      </c>
      <c r="D75" s="7" t="s">
        <v>105</v>
      </c>
      <c r="E75" s="7" t="s">
        <v>61</v>
      </c>
      <c r="F75" s="6">
        <v>630</v>
      </c>
      <c r="G75" s="6" t="s">
        <v>106</v>
      </c>
      <c r="H75" s="6" t="s">
        <v>23</v>
      </c>
      <c r="I75" s="6">
        <v>30340485</v>
      </c>
      <c r="J75" s="5" t="s">
        <v>19</v>
      </c>
      <c r="K75" s="5">
        <v>4</v>
      </c>
      <c r="L75" s="8">
        <v>5.8170000000000002</v>
      </c>
      <c r="M75" s="8">
        <v>0</v>
      </c>
      <c r="N75" s="48">
        <v>5.8170000000000002</v>
      </c>
      <c r="O75" s="54"/>
    </row>
    <row r="76" spans="1:15" x14ac:dyDescent="0.25">
      <c r="A76" s="6">
        <v>18</v>
      </c>
      <c r="B76" s="6" t="s">
        <v>81</v>
      </c>
      <c r="C76" s="39" t="s">
        <v>229</v>
      </c>
      <c r="D76" s="7" t="s">
        <v>107</v>
      </c>
      <c r="E76" s="7" t="s">
        <v>96</v>
      </c>
      <c r="F76" s="6"/>
      <c r="G76" s="6" t="s">
        <v>108</v>
      </c>
      <c r="H76" s="9" t="s">
        <v>96</v>
      </c>
      <c r="I76" s="6">
        <v>8302632</v>
      </c>
      <c r="J76" s="5" t="s">
        <v>19</v>
      </c>
      <c r="K76" s="5">
        <v>11</v>
      </c>
      <c r="L76" s="8">
        <v>4.4160000000000004</v>
      </c>
      <c r="M76" s="8">
        <v>0</v>
      </c>
      <c r="N76" s="48">
        <v>4.4160000000000004</v>
      </c>
      <c r="O76" s="54"/>
    </row>
    <row r="77" spans="1:15" x14ac:dyDescent="0.25">
      <c r="A77" s="5">
        <v>19</v>
      </c>
      <c r="B77" s="6" t="s">
        <v>81</v>
      </c>
      <c r="C77" s="39" t="s">
        <v>230</v>
      </c>
      <c r="D77" s="7" t="s">
        <v>109</v>
      </c>
      <c r="E77" s="7" t="s">
        <v>110</v>
      </c>
      <c r="F77" s="14">
        <v>42749</v>
      </c>
      <c r="G77" s="6" t="s">
        <v>22</v>
      </c>
      <c r="H77" s="6" t="s">
        <v>23</v>
      </c>
      <c r="I77" s="6">
        <v>26317248</v>
      </c>
      <c r="J77" s="5" t="s">
        <v>19</v>
      </c>
      <c r="K77" s="5">
        <v>4</v>
      </c>
      <c r="L77" s="8">
        <v>1.7190000000000001</v>
      </c>
      <c r="M77" s="8">
        <v>0</v>
      </c>
      <c r="N77" s="48">
        <v>1.7190000000000001</v>
      </c>
      <c r="O77" s="54"/>
    </row>
    <row r="78" spans="1:15" x14ac:dyDescent="0.25">
      <c r="A78" s="6">
        <v>20</v>
      </c>
      <c r="B78" s="6" t="s">
        <v>81</v>
      </c>
      <c r="C78" s="39" t="s">
        <v>231</v>
      </c>
      <c r="D78" s="7" t="s">
        <v>111</v>
      </c>
      <c r="E78" s="7" t="s">
        <v>110</v>
      </c>
      <c r="F78" s="14">
        <v>42780</v>
      </c>
      <c r="G78" s="6" t="s">
        <v>22</v>
      </c>
      <c r="H78" s="6" t="s">
        <v>23</v>
      </c>
      <c r="I78" s="6">
        <v>1547131</v>
      </c>
      <c r="J78" s="5" t="s">
        <v>19</v>
      </c>
      <c r="K78" s="5">
        <v>4</v>
      </c>
      <c r="L78" s="8">
        <v>0.63300000000000001</v>
      </c>
      <c r="M78" s="8">
        <v>0</v>
      </c>
      <c r="N78" s="48">
        <v>0.63300000000000001</v>
      </c>
      <c r="O78" s="54"/>
    </row>
    <row r="79" spans="1:15" x14ac:dyDescent="0.25">
      <c r="A79" s="5">
        <v>21</v>
      </c>
      <c r="B79" s="6" t="s">
        <v>81</v>
      </c>
      <c r="C79" s="39" t="s">
        <v>232</v>
      </c>
      <c r="D79" s="7" t="s">
        <v>112</v>
      </c>
      <c r="E79" s="6" t="s">
        <v>61</v>
      </c>
      <c r="F79" s="6" t="s">
        <v>113</v>
      </c>
      <c r="G79" s="6" t="s">
        <v>22</v>
      </c>
      <c r="H79" s="6" t="s">
        <v>23</v>
      </c>
      <c r="I79" s="6">
        <v>202169</v>
      </c>
      <c r="J79" s="5" t="s">
        <v>19</v>
      </c>
      <c r="K79" s="5">
        <v>9</v>
      </c>
      <c r="L79" s="8">
        <v>0</v>
      </c>
      <c r="M79" s="8">
        <v>0</v>
      </c>
      <c r="N79" s="48">
        <v>0</v>
      </c>
      <c r="O79" s="54"/>
    </row>
    <row r="80" spans="1:15" x14ac:dyDescent="0.25">
      <c r="A80" s="6">
        <v>22</v>
      </c>
      <c r="B80" s="6" t="s">
        <v>81</v>
      </c>
      <c r="C80" s="39" t="s">
        <v>233</v>
      </c>
      <c r="D80" s="7" t="s">
        <v>114</v>
      </c>
      <c r="E80" s="6" t="s">
        <v>47</v>
      </c>
      <c r="F80" s="6">
        <v>145</v>
      </c>
      <c r="G80" s="6" t="s">
        <v>22</v>
      </c>
      <c r="H80" s="6" t="s">
        <v>23</v>
      </c>
      <c r="I80" s="6">
        <v>24246073</v>
      </c>
      <c r="J80" s="5" t="s">
        <v>19</v>
      </c>
      <c r="K80" s="5">
        <v>2</v>
      </c>
      <c r="L80" s="8">
        <v>0</v>
      </c>
      <c r="M80" s="8">
        <v>0</v>
      </c>
      <c r="N80" s="48">
        <v>0</v>
      </c>
      <c r="O80" s="54"/>
    </row>
    <row r="81" spans="1:15" x14ac:dyDescent="0.25">
      <c r="A81" s="1"/>
      <c r="B81" s="2"/>
      <c r="C81" s="2"/>
      <c r="D81" s="2"/>
      <c r="E81" s="2"/>
      <c r="F81" s="2"/>
      <c r="G81" s="2"/>
      <c r="H81" s="2"/>
      <c r="I81" s="2"/>
      <c r="J81" s="1"/>
      <c r="K81" s="1"/>
      <c r="L81" s="11"/>
      <c r="M81" s="59" t="s">
        <v>130</v>
      </c>
      <c r="N81" s="60">
        <f>SUM(N59:N80)</f>
        <v>91.273999999999987</v>
      </c>
      <c r="O81" s="54"/>
    </row>
    <row r="82" spans="1:15" x14ac:dyDescent="0.25">
      <c r="A82" s="1"/>
      <c r="B82" s="2"/>
      <c r="C82" s="2"/>
      <c r="D82" s="2"/>
      <c r="E82" s="2"/>
      <c r="F82" s="2"/>
      <c r="G82" s="2"/>
      <c r="H82" s="2"/>
      <c r="I82" s="2"/>
      <c r="J82" s="1"/>
      <c r="K82" s="1"/>
      <c r="L82" s="11"/>
      <c r="M82" s="20"/>
      <c r="N82" s="20"/>
      <c r="O82" s="54"/>
    </row>
    <row r="83" spans="1:15" ht="15" customHeight="1" x14ac:dyDescent="0.25">
      <c r="A83" s="74" t="s">
        <v>122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53"/>
    </row>
    <row r="84" spans="1:15" x14ac:dyDescent="0.25">
      <c r="A84" s="15">
        <v>1</v>
      </c>
      <c r="B84" s="6" t="s">
        <v>81</v>
      </c>
      <c r="C84" s="39" t="s">
        <v>234</v>
      </c>
      <c r="D84" s="7" t="s">
        <v>115</v>
      </c>
      <c r="E84" s="7" t="s">
        <v>116</v>
      </c>
      <c r="F84" s="6">
        <v>17</v>
      </c>
      <c r="G84" s="6" t="s">
        <v>22</v>
      </c>
      <c r="H84" s="6" t="s">
        <v>23</v>
      </c>
      <c r="I84" s="6">
        <v>32247</v>
      </c>
      <c r="J84" s="15" t="s">
        <v>19</v>
      </c>
      <c r="K84" s="15">
        <v>9</v>
      </c>
      <c r="L84" s="16">
        <v>4.0289999999999999</v>
      </c>
      <c r="M84" s="16">
        <v>0</v>
      </c>
      <c r="N84" s="46">
        <v>4.0289999999999999</v>
      </c>
      <c r="O84" s="54"/>
    </row>
    <row r="85" spans="1:15" x14ac:dyDescent="0.25">
      <c r="O85" s="51"/>
    </row>
    <row r="86" spans="1:15" ht="15" customHeight="1" x14ac:dyDescent="0.25">
      <c r="A86" s="74" t="s">
        <v>126</v>
      </c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53"/>
    </row>
    <row r="87" spans="1:15" x14ac:dyDescent="0.25">
      <c r="A87" s="15">
        <v>1</v>
      </c>
      <c r="B87" s="6" t="s">
        <v>81</v>
      </c>
      <c r="C87" s="39" t="s">
        <v>235</v>
      </c>
      <c r="D87" s="7" t="s">
        <v>125</v>
      </c>
      <c r="E87" s="7" t="s">
        <v>116</v>
      </c>
      <c r="F87" s="6">
        <v>15</v>
      </c>
      <c r="G87" s="6" t="s">
        <v>22</v>
      </c>
      <c r="H87" s="6" t="s">
        <v>23</v>
      </c>
      <c r="I87" s="19">
        <v>31500</v>
      </c>
      <c r="J87" s="15" t="s">
        <v>19</v>
      </c>
      <c r="K87" s="5">
        <v>8</v>
      </c>
      <c r="L87" s="16">
        <v>8.17</v>
      </c>
      <c r="M87" s="16">
        <v>0</v>
      </c>
      <c r="N87" s="46">
        <v>8.17</v>
      </c>
      <c r="O87" s="54"/>
    </row>
    <row r="88" spans="1:15" x14ac:dyDescent="0.25">
      <c r="O88" s="51"/>
    </row>
    <row r="89" spans="1:15" ht="15" customHeight="1" x14ac:dyDescent="0.25">
      <c r="A89" s="74" t="s">
        <v>131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53"/>
    </row>
    <row r="90" spans="1:15" x14ac:dyDescent="0.25">
      <c r="A90" s="5">
        <v>1</v>
      </c>
      <c r="B90" s="6" t="s">
        <v>81</v>
      </c>
      <c r="C90" s="39" t="s">
        <v>236</v>
      </c>
      <c r="D90" s="7" t="s">
        <v>127</v>
      </c>
      <c r="E90" s="7" t="s">
        <v>54</v>
      </c>
      <c r="F90" s="6" t="s">
        <v>128</v>
      </c>
      <c r="G90" s="6" t="s">
        <v>22</v>
      </c>
      <c r="H90" s="6" t="s">
        <v>23</v>
      </c>
      <c r="I90" s="6">
        <v>7492986</v>
      </c>
      <c r="J90" s="5" t="s">
        <v>19</v>
      </c>
      <c r="K90" s="5">
        <v>26</v>
      </c>
      <c r="L90" s="8">
        <v>8.1739999999999995</v>
      </c>
      <c r="M90" s="8">
        <v>0</v>
      </c>
      <c r="N90" s="47">
        <v>8.1739999999999995</v>
      </c>
      <c r="O90" s="54"/>
    </row>
    <row r="91" spans="1:15" x14ac:dyDescent="0.25">
      <c r="A91" s="6">
        <v>2</v>
      </c>
      <c r="B91" s="6" t="s">
        <v>81</v>
      </c>
      <c r="C91" s="39" t="s">
        <v>237</v>
      </c>
      <c r="D91" s="7" t="s">
        <v>129</v>
      </c>
      <c r="E91" s="7" t="s">
        <v>54</v>
      </c>
      <c r="F91" s="6">
        <v>17</v>
      </c>
      <c r="G91" s="6" t="s">
        <v>22</v>
      </c>
      <c r="H91" s="6" t="s">
        <v>23</v>
      </c>
      <c r="I91" s="6">
        <v>19805343</v>
      </c>
      <c r="J91" s="5" t="s">
        <v>19</v>
      </c>
      <c r="K91" s="5">
        <v>4</v>
      </c>
      <c r="L91" s="8">
        <v>5.0000000000000001E-3</v>
      </c>
      <c r="M91" s="8">
        <v>0</v>
      </c>
      <c r="N91" s="47">
        <v>5.0000000000000001E-3</v>
      </c>
      <c r="O91" s="54"/>
    </row>
    <row r="92" spans="1:15" x14ac:dyDescent="0.25">
      <c r="A92" s="26"/>
      <c r="B92" s="27"/>
      <c r="C92" s="27"/>
      <c r="D92" s="27"/>
      <c r="E92" s="27"/>
      <c r="F92" s="27"/>
      <c r="G92" s="27"/>
      <c r="H92" s="27"/>
      <c r="I92" s="27"/>
      <c r="J92" s="26"/>
      <c r="K92" s="26"/>
      <c r="L92" s="28"/>
      <c r="M92" s="49" t="s">
        <v>130</v>
      </c>
      <c r="N92" s="12">
        <f>SUM(N90:N91)</f>
        <v>8.1790000000000003</v>
      </c>
      <c r="O92" s="54"/>
    </row>
    <row r="93" spans="1:15" x14ac:dyDescent="0.25">
      <c r="A93" s="26"/>
      <c r="B93" s="27"/>
      <c r="C93" s="27"/>
      <c r="D93" s="27"/>
      <c r="E93" s="27"/>
      <c r="F93" s="27"/>
      <c r="G93" s="27"/>
      <c r="H93" s="27"/>
      <c r="I93" s="27"/>
      <c r="J93" s="26"/>
      <c r="K93" s="26"/>
      <c r="L93" s="28"/>
      <c r="M93" s="61"/>
      <c r="N93" s="54"/>
      <c r="O93" s="54"/>
    </row>
    <row r="94" spans="1:15" x14ac:dyDescent="0.25">
      <c r="A94" s="74" t="s">
        <v>256</v>
      </c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54"/>
    </row>
    <row r="95" spans="1:15" x14ac:dyDescent="0.25">
      <c r="A95" s="15">
        <v>1</v>
      </c>
      <c r="B95" s="6" t="s">
        <v>81</v>
      </c>
      <c r="C95" s="39" t="s">
        <v>238</v>
      </c>
      <c r="D95" s="7" t="s">
        <v>132</v>
      </c>
      <c r="E95" s="7" t="s">
        <v>133</v>
      </c>
      <c r="F95" s="6">
        <v>3</v>
      </c>
      <c r="G95" s="6" t="s">
        <v>22</v>
      </c>
      <c r="H95" s="6" t="s">
        <v>23</v>
      </c>
      <c r="I95" s="19">
        <v>10837082</v>
      </c>
      <c r="J95" s="5" t="s">
        <v>19</v>
      </c>
      <c r="K95" s="5">
        <v>35</v>
      </c>
      <c r="L95" s="16">
        <v>30.792999999999999</v>
      </c>
      <c r="M95" s="16">
        <v>0</v>
      </c>
      <c r="N95" s="46">
        <v>30.792999999999999</v>
      </c>
      <c r="O95" s="54"/>
    </row>
    <row r="96" spans="1:15" x14ac:dyDescent="0.25">
      <c r="A96" s="5">
        <v>2</v>
      </c>
      <c r="B96" s="6" t="s">
        <v>81</v>
      </c>
      <c r="C96" s="39" t="s">
        <v>239</v>
      </c>
      <c r="D96" s="7" t="s">
        <v>134</v>
      </c>
      <c r="E96" s="7" t="s">
        <v>133</v>
      </c>
      <c r="F96" s="6">
        <v>1</v>
      </c>
      <c r="G96" s="6" t="s">
        <v>22</v>
      </c>
      <c r="H96" s="6" t="s">
        <v>23</v>
      </c>
      <c r="I96" s="6">
        <v>50071002</v>
      </c>
      <c r="J96" s="5" t="s">
        <v>99</v>
      </c>
      <c r="K96" s="5">
        <v>75</v>
      </c>
      <c r="L96" s="8">
        <v>39.326999999999998</v>
      </c>
      <c r="M96" s="8">
        <v>0</v>
      </c>
      <c r="N96" s="47">
        <v>39.326999999999998</v>
      </c>
      <c r="O96" s="54"/>
    </row>
    <row r="97" spans="1:15" x14ac:dyDescent="0.25">
      <c r="A97" s="15">
        <v>3</v>
      </c>
      <c r="B97" s="6" t="s">
        <v>81</v>
      </c>
      <c r="C97" s="39" t="s">
        <v>240</v>
      </c>
      <c r="D97" s="7" t="s">
        <v>135</v>
      </c>
      <c r="E97" s="7" t="s">
        <v>54</v>
      </c>
      <c r="F97" s="6">
        <v>11</v>
      </c>
      <c r="G97" s="6" t="s">
        <v>22</v>
      </c>
      <c r="H97" s="6" t="s">
        <v>23</v>
      </c>
      <c r="I97" s="19">
        <v>11049517</v>
      </c>
      <c r="J97" s="5" t="s">
        <v>19</v>
      </c>
      <c r="K97" s="5">
        <v>40</v>
      </c>
      <c r="L97" s="16">
        <v>24.443999999999999</v>
      </c>
      <c r="M97" s="16">
        <v>0</v>
      </c>
      <c r="N97" s="46">
        <v>24.443999999999999</v>
      </c>
      <c r="O97" s="54"/>
    </row>
    <row r="98" spans="1:15" x14ac:dyDescent="0.25">
      <c r="A98" s="26"/>
      <c r="B98" s="27"/>
      <c r="C98" s="27"/>
      <c r="D98" s="27"/>
      <c r="E98" s="27"/>
      <c r="F98" s="27"/>
      <c r="G98" s="27"/>
      <c r="H98" s="27"/>
      <c r="I98" s="27"/>
      <c r="J98" s="26"/>
      <c r="K98" s="26"/>
      <c r="L98" s="28"/>
      <c r="M98" s="49" t="s">
        <v>130</v>
      </c>
      <c r="N98" s="12">
        <f>SUM(N95:N97)</f>
        <v>94.564000000000007</v>
      </c>
      <c r="O98" s="54"/>
    </row>
    <row r="99" spans="1:15" x14ac:dyDescent="0.25">
      <c r="A99" s="26"/>
      <c r="B99" s="27"/>
      <c r="C99" s="27"/>
      <c r="D99" s="27"/>
      <c r="E99" s="27"/>
      <c r="F99" s="27"/>
      <c r="G99" s="27"/>
      <c r="H99" s="27"/>
      <c r="I99" s="27"/>
      <c r="J99" s="26"/>
      <c r="K99" s="26"/>
      <c r="L99" s="28"/>
      <c r="M99" s="61"/>
      <c r="N99" s="54"/>
      <c r="O99" s="54"/>
    </row>
    <row r="100" spans="1:15" ht="15" customHeight="1" x14ac:dyDescent="0.25">
      <c r="A100" s="74" t="s">
        <v>143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53"/>
    </row>
    <row r="101" spans="1:15" x14ac:dyDescent="0.25">
      <c r="A101" s="5">
        <v>1</v>
      </c>
      <c r="B101" s="6" t="s">
        <v>81</v>
      </c>
      <c r="C101" s="39" t="s">
        <v>241</v>
      </c>
      <c r="D101" s="7" t="s">
        <v>136</v>
      </c>
      <c r="E101" s="7" t="s">
        <v>43</v>
      </c>
      <c r="F101" s="6"/>
      <c r="G101" s="6" t="s">
        <v>22</v>
      </c>
      <c r="H101" s="6" t="s">
        <v>23</v>
      </c>
      <c r="I101" s="6">
        <v>21476304</v>
      </c>
      <c r="J101" s="5" t="s">
        <v>137</v>
      </c>
      <c r="K101" s="5"/>
      <c r="L101" s="8">
        <v>4.2999999999999997E-2</v>
      </c>
      <c r="M101" s="8">
        <v>0</v>
      </c>
      <c r="N101" s="48">
        <v>4.2999999999999997E-2</v>
      </c>
      <c r="O101" s="54"/>
    </row>
    <row r="102" spans="1:15" x14ac:dyDescent="0.25">
      <c r="A102" s="6">
        <v>2</v>
      </c>
      <c r="B102" s="6" t="s">
        <v>81</v>
      </c>
      <c r="C102" s="39" t="s">
        <v>242</v>
      </c>
      <c r="D102" s="7" t="s">
        <v>138</v>
      </c>
      <c r="E102" s="7" t="s">
        <v>43</v>
      </c>
      <c r="F102" s="6" t="s">
        <v>139</v>
      </c>
      <c r="G102" s="6" t="s">
        <v>22</v>
      </c>
      <c r="H102" s="6" t="s">
        <v>23</v>
      </c>
      <c r="I102" s="6">
        <v>16875079</v>
      </c>
      <c r="J102" s="5" t="s">
        <v>140</v>
      </c>
      <c r="K102" s="5"/>
      <c r="L102" s="8">
        <v>0.32700000000000001</v>
      </c>
      <c r="M102" s="8">
        <v>0.24199999999999999</v>
      </c>
      <c r="N102" s="48">
        <v>0.56899999999999995</v>
      </c>
      <c r="O102" s="54"/>
    </row>
    <row r="103" spans="1:15" x14ac:dyDescent="0.25">
      <c r="A103" s="5">
        <v>3</v>
      </c>
      <c r="B103" s="6" t="s">
        <v>81</v>
      </c>
      <c r="C103" s="39" t="s">
        <v>243</v>
      </c>
      <c r="D103" s="7" t="s">
        <v>141</v>
      </c>
      <c r="E103" s="7" t="s">
        <v>43</v>
      </c>
      <c r="F103" s="6" t="s">
        <v>142</v>
      </c>
      <c r="G103" s="6" t="s">
        <v>22</v>
      </c>
      <c r="H103" s="6" t="s">
        <v>23</v>
      </c>
      <c r="I103" s="5">
        <v>20009153</v>
      </c>
      <c r="J103" s="5" t="s">
        <v>140</v>
      </c>
      <c r="K103" s="5"/>
      <c r="L103" s="8">
        <v>6.0000000000000001E-3</v>
      </c>
      <c r="M103" s="8">
        <v>1E-3</v>
      </c>
      <c r="N103" s="48">
        <v>7.0000000000000001E-3</v>
      </c>
      <c r="O103" s="54"/>
    </row>
    <row r="104" spans="1:15" x14ac:dyDescent="0.25">
      <c r="A104" s="26"/>
      <c r="B104" s="27"/>
      <c r="C104" s="27"/>
      <c r="D104" s="27"/>
      <c r="E104" s="27"/>
      <c r="F104" s="27"/>
      <c r="G104" s="27"/>
      <c r="H104" s="27"/>
      <c r="I104" s="27"/>
      <c r="J104" s="26"/>
      <c r="K104" s="26"/>
      <c r="L104" s="28"/>
      <c r="M104" s="49" t="s">
        <v>130</v>
      </c>
      <c r="N104" s="12">
        <f>SUM(N101:N103)</f>
        <v>0.61899999999999999</v>
      </c>
      <c r="O104" s="54"/>
    </row>
    <row r="105" spans="1:15" ht="15" customHeight="1" x14ac:dyDescent="0.25">
      <c r="A105" s="74" t="s">
        <v>153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53"/>
    </row>
    <row r="106" spans="1:15" x14ac:dyDescent="0.25">
      <c r="A106" s="5">
        <v>1</v>
      </c>
      <c r="B106" s="6" t="s">
        <v>81</v>
      </c>
      <c r="C106" s="39" t="s">
        <v>244</v>
      </c>
      <c r="D106" s="7" t="s">
        <v>144</v>
      </c>
      <c r="E106" s="7" t="s">
        <v>145</v>
      </c>
      <c r="F106" s="6">
        <v>14</v>
      </c>
      <c r="G106" s="6" t="s">
        <v>22</v>
      </c>
      <c r="H106" s="6" t="s">
        <v>23</v>
      </c>
      <c r="I106" s="6">
        <v>7420051</v>
      </c>
      <c r="J106" s="5" t="s">
        <v>19</v>
      </c>
      <c r="K106" s="5">
        <v>9</v>
      </c>
      <c r="L106" s="8">
        <v>12.673</v>
      </c>
      <c r="M106" s="8">
        <v>0</v>
      </c>
      <c r="N106" s="48">
        <v>12.673</v>
      </c>
      <c r="O106" s="54"/>
    </row>
    <row r="107" spans="1:15" x14ac:dyDescent="0.25">
      <c r="A107" s="6">
        <v>2</v>
      </c>
      <c r="B107" s="6" t="s">
        <v>81</v>
      </c>
      <c r="C107" s="39" t="s">
        <v>245</v>
      </c>
      <c r="D107" s="7" t="s">
        <v>146</v>
      </c>
      <c r="E107" s="7" t="s">
        <v>56</v>
      </c>
      <c r="F107" s="6"/>
      <c r="G107" s="6" t="s">
        <v>22</v>
      </c>
      <c r="H107" s="6" t="s">
        <v>23</v>
      </c>
      <c r="I107" s="6">
        <v>6143</v>
      </c>
      <c r="J107" s="5" t="s">
        <v>19</v>
      </c>
      <c r="K107" s="5">
        <v>26</v>
      </c>
      <c r="L107" s="8">
        <v>8.9450000000000003</v>
      </c>
      <c r="M107" s="8">
        <v>0</v>
      </c>
      <c r="N107" s="48">
        <v>8.9450000000000003</v>
      </c>
      <c r="O107" s="54"/>
    </row>
    <row r="108" spans="1:15" x14ac:dyDescent="0.25">
      <c r="A108" s="5">
        <v>3</v>
      </c>
      <c r="B108" s="6" t="s">
        <v>81</v>
      </c>
      <c r="C108" s="39" t="s">
        <v>246</v>
      </c>
      <c r="D108" s="7" t="s">
        <v>147</v>
      </c>
      <c r="E108" s="7" t="s">
        <v>74</v>
      </c>
      <c r="F108" s="6">
        <v>317</v>
      </c>
      <c r="G108" s="6" t="s">
        <v>87</v>
      </c>
      <c r="H108" s="6" t="s">
        <v>88</v>
      </c>
      <c r="I108" s="5">
        <v>8085103</v>
      </c>
      <c r="J108" s="5" t="s">
        <v>19</v>
      </c>
      <c r="K108" s="5">
        <v>9</v>
      </c>
      <c r="L108" s="8">
        <v>2.8580000000000001</v>
      </c>
      <c r="M108" s="8">
        <v>0</v>
      </c>
      <c r="N108" s="48">
        <v>2.8580000000000001</v>
      </c>
      <c r="O108" s="54"/>
    </row>
    <row r="109" spans="1:15" x14ac:dyDescent="0.25">
      <c r="A109" s="6">
        <v>4</v>
      </c>
      <c r="B109" s="6" t="s">
        <v>81</v>
      </c>
      <c r="C109" s="39" t="s">
        <v>247</v>
      </c>
      <c r="D109" s="7" t="s">
        <v>148</v>
      </c>
      <c r="E109" s="7" t="s">
        <v>74</v>
      </c>
      <c r="F109" s="6">
        <v>317</v>
      </c>
      <c r="G109" s="6" t="s">
        <v>87</v>
      </c>
      <c r="H109" s="6" t="s">
        <v>88</v>
      </c>
      <c r="I109" s="5">
        <v>10352542</v>
      </c>
      <c r="J109" s="5" t="s">
        <v>19</v>
      </c>
      <c r="K109" s="5">
        <v>9</v>
      </c>
      <c r="L109" s="8">
        <v>9.7070000000000007</v>
      </c>
      <c r="M109" s="8">
        <v>0</v>
      </c>
      <c r="N109" s="48">
        <v>9.7070000000000007</v>
      </c>
      <c r="O109" s="54"/>
    </row>
    <row r="110" spans="1:15" x14ac:dyDescent="0.25">
      <c r="A110" s="5">
        <v>5</v>
      </c>
      <c r="B110" s="6" t="s">
        <v>81</v>
      </c>
      <c r="C110" s="39" t="s">
        <v>248</v>
      </c>
      <c r="D110" s="7" t="s">
        <v>149</v>
      </c>
      <c r="E110" s="7" t="s">
        <v>96</v>
      </c>
      <c r="F110" s="6"/>
      <c r="G110" s="6" t="s">
        <v>22</v>
      </c>
      <c r="H110" s="6" t="s">
        <v>23</v>
      </c>
      <c r="I110" s="5">
        <v>70534712</v>
      </c>
      <c r="J110" s="5" t="s">
        <v>19</v>
      </c>
      <c r="K110" s="5">
        <v>10</v>
      </c>
      <c r="L110" s="8">
        <v>6.1520000000000001</v>
      </c>
      <c r="M110" s="8">
        <v>0</v>
      </c>
      <c r="N110" s="48">
        <v>6.1520000000000001</v>
      </c>
      <c r="O110" s="54"/>
    </row>
    <row r="111" spans="1:15" x14ac:dyDescent="0.25">
      <c r="A111" s="6">
        <v>6</v>
      </c>
      <c r="B111" s="6" t="s">
        <v>81</v>
      </c>
      <c r="C111" s="39" t="s">
        <v>249</v>
      </c>
      <c r="D111" s="7" t="s">
        <v>150</v>
      </c>
      <c r="E111" s="7" t="s">
        <v>47</v>
      </c>
      <c r="F111" s="6"/>
      <c r="G111" s="6" t="s">
        <v>22</v>
      </c>
      <c r="H111" s="6" t="s">
        <v>23</v>
      </c>
      <c r="I111" s="5">
        <v>14736</v>
      </c>
      <c r="J111" s="5" t="s">
        <v>19</v>
      </c>
      <c r="K111" s="5">
        <v>25</v>
      </c>
      <c r="L111" s="8">
        <v>7.4059999999999997</v>
      </c>
      <c r="M111" s="8">
        <v>0</v>
      </c>
      <c r="N111" s="48">
        <v>7.4059999999999997</v>
      </c>
      <c r="O111" s="54"/>
    </row>
    <row r="112" spans="1:15" x14ac:dyDescent="0.25">
      <c r="A112" s="5">
        <v>7</v>
      </c>
      <c r="B112" s="6" t="s">
        <v>81</v>
      </c>
      <c r="C112" s="39" t="s">
        <v>250</v>
      </c>
      <c r="D112" s="7" t="s">
        <v>151</v>
      </c>
      <c r="E112" s="7" t="s">
        <v>61</v>
      </c>
      <c r="F112" s="6"/>
      <c r="G112" s="6" t="s">
        <v>22</v>
      </c>
      <c r="H112" s="6" t="s">
        <v>23</v>
      </c>
      <c r="I112" s="5">
        <v>9890815</v>
      </c>
      <c r="J112" s="5" t="s">
        <v>19</v>
      </c>
      <c r="K112" s="5">
        <v>10</v>
      </c>
      <c r="L112" s="8">
        <v>8.9870000000000001</v>
      </c>
      <c r="M112" s="8">
        <v>0</v>
      </c>
      <c r="N112" s="48">
        <v>8.9870000000000001</v>
      </c>
      <c r="O112" s="54"/>
    </row>
    <row r="113" spans="1:15" x14ac:dyDescent="0.25">
      <c r="A113" s="6">
        <v>8</v>
      </c>
      <c r="B113" s="6" t="s">
        <v>81</v>
      </c>
      <c r="C113" s="39" t="s">
        <v>251</v>
      </c>
      <c r="D113" s="7" t="s">
        <v>136</v>
      </c>
      <c r="E113" s="7" t="s">
        <v>43</v>
      </c>
      <c r="F113" s="6"/>
      <c r="G113" s="6" t="s">
        <v>22</v>
      </c>
      <c r="H113" s="6" t="s">
        <v>23</v>
      </c>
      <c r="I113" s="5">
        <v>7190645</v>
      </c>
      <c r="J113" s="5" t="s">
        <v>19</v>
      </c>
      <c r="K113" s="5">
        <v>9</v>
      </c>
      <c r="L113" s="8">
        <v>7.2439999999999998</v>
      </c>
      <c r="M113" s="8">
        <v>0</v>
      </c>
      <c r="N113" s="48">
        <v>7.2439999999999998</v>
      </c>
      <c r="O113" s="54"/>
    </row>
    <row r="114" spans="1:15" x14ac:dyDescent="0.25">
      <c r="A114" s="5">
        <v>9</v>
      </c>
      <c r="B114" s="6" t="s">
        <v>81</v>
      </c>
      <c r="C114" s="39" t="s">
        <v>252</v>
      </c>
      <c r="D114" s="7" t="s">
        <v>152</v>
      </c>
      <c r="E114" s="7" t="s">
        <v>25</v>
      </c>
      <c r="F114" s="6"/>
      <c r="G114" s="6" t="s">
        <v>22</v>
      </c>
      <c r="H114" s="6" t="s">
        <v>23</v>
      </c>
      <c r="I114" s="5">
        <v>10549010</v>
      </c>
      <c r="J114" s="5" t="s">
        <v>19</v>
      </c>
      <c r="K114" s="5">
        <v>24</v>
      </c>
      <c r="L114" s="8">
        <v>11.632</v>
      </c>
      <c r="M114" s="8">
        <v>0</v>
      </c>
      <c r="N114" s="48">
        <v>11.632</v>
      </c>
      <c r="O114" s="54"/>
    </row>
    <row r="115" spans="1:15" x14ac:dyDescent="0.25">
      <c r="A115" s="26"/>
      <c r="B115" s="27"/>
      <c r="C115" s="27"/>
      <c r="D115" s="27"/>
      <c r="E115" s="27"/>
      <c r="F115" s="27"/>
      <c r="G115" s="27"/>
      <c r="H115" s="27"/>
      <c r="I115" s="27"/>
      <c r="J115" s="26"/>
      <c r="K115" s="26"/>
      <c r="L115" s="28"/>
      <c r="M115" s="49" t="s">
        <v>130</v>
      </c>
      <c r="N115" s="12">
        <f>SUM(N106:N114)</f>
        <v>75.604000000000013</v>
      </c>
      <c r="O115" s="54"/>
    </row>
    <row r="116" spans="1:15" x14ac:dyDescent="0.25">
      <c r="O116" s="51"/>
    </row>
    <row r="117" spans="1:15" x14ac:dyDescent="0.25">
      <c r="K117" s="75" t="s">
        <v>154</v>
      </c>
      <c r="L117" s="75"/>
      <c r="M117" s="76"/>
      <c r="N117" s="30">
        <f>N81+N84+N87+N92+N98+N104+N115</f>
        <v>282.43900000000002</v>
      </c>
      <c r="O117" s="55"/>
    </row>
    <row r="118" spans="1:15" x14ac:dyDescent="0.25">
      <c r="O118" s="51"/>
    </row>
    <row r="119" spans="1:15" x14ac:dyDescent="0.25">
      <c r="O119" s="51"/>
    </row>
    <row r="120" spans="1:15" x14ac:dyDescent="0.25">
      <c r="F120" s="32" t="s">
        <v>155</v>
      </c>
      <c r="G120" s="32"/>
      <c r="H120" s="32"/>
      <c r="I120" s="32"/>
      <c r="J120" s="32"/>
      <c r="K120" s="32"/>
      <c r="L120" s="32"/>
      <c r="M120" s="32"/>
      <c r="O120" s="51"/>
    </row>
    <row r="121" spans="1:15" x14ac:dyDescent="0.25">
      <c r="G121" t="s">
        <v>163</v>
      </c>
      <c r="O121" s="51"/>
    </row>
    <row r="122" spans="1:15" ht="45" x14ac:dyDescent="0.25">
      <c r="G122" s="65" t="s">
        <v>159</v>
      </c>
      <c r="H122" s="65"/>
      <c r="I122" s="34" t="s">
        <v>156</v>
      </c>
      <c r="J122" s="34" t="s">
        <v>157</v>
      </c>
      <c r="K122" s="34" t="s">
        <v>158</v>
      </c>
      <c r="L122" s="56"/>
      <c r="M122" s="31"/>
      <c r="O122" s="51"/>
    </row>
    <row r="123" spans="1:15" x14ac:dyDescent="0.25">
      <c r="G123" s="66" t="s">
        <v>19</v>
      </c>
      <c r="H123" s="66"/>
      <c r="I123" s="33">
        <f>SUM(L12:L55)</f>
        <v>208.91</v>
      </c>
      <c r="J123" s="33">
        <f>SUM(M12:M55)</f>
        <v>0</v>
      </c>
      <c r="K123" s="33">
        <f>I123+J123</f>
        <v>208.91</v>
      </c>
      <c r="L123" s="57"/>
    </row>
    <row r="124" spans="1:15" ht="45" x14ac:dyDescent="0.25">
      <c r="G124" s="77" t="s">
        <v>160</v>
      </c>
      <c r="H124" s="77"/>
      <c r="I124" s="34" t="s">
        <v>156</v>
      </c>
      <c r="J124" s="34" t="s">
        <v>157</v>
      </c>
      <c r="K124" s="34" t="s">
        <v>158</v>
      </c>
      <c r="L124" s="56"/>
    </row>
    <row r="125" spans="1:15" x14ac:dyDescent="0.25">
      <c r="G125" s="66" t="s">
        <v>19</v>
      </c>
      <c r="H125" s="66"/>
      <c r="I125" s="33">
        <f>(SUM(L59:L68))+SUM(L70:L80)+L84+L87+SUM(L90:L91)+L95+L97+SUM(L106:L114)</f>
        <v>218.27099999999999</v>
      </c>
      <c r="J125" s="33">
        <f>(SUM(M59:M68))+SUM(M70:M80)+M84+M87+SUM(M90:M91)+M95+M97+SUM(M106:M114)</f>
        <v>0</v>
      </c>
      <c r="K125" s="33">
        <f>I125+J125</f>
        <v>218.27099999999999</v>
      </c>
      <c r="L125" s="51"/>
    </row>
    <row r="126" spans="1:15" x14ac:dyDescent="0.25">
      <c r="G126" s="66" t="s">
        <v>99</v>
      </c>
      <c r="H126" s="66"/>
      <c r="I126" s="33">
        <f>L69+L96</f>
        <v>63.548999999999999</v>
      </c>
      <c r="J126" s="33">
        <f>M69+M96</f>
        <v>0</v>
      </c>
      <c r="K126" s="33">
        <f t="shared" ref="K126:K128" si="0">I126+J126</f>
        <v>63.548999999999999</v>
      </c>
      <c r="L126" s="51"/>
    </row>
    <row r="127" spans="1:15" x14ac:dyDescent="0.25">
      <c r="G127" s="66" t="s">
        <v>137</v>
      </c>
      <c r="H127" s="66"/>
      <c r="I127" s="33">
        <f>L101</f>
        <v>4.2999999999999997E-2</v>
      </c>
      <c r="J127" s="33">
        <f>M101</f>
        <v>0</v>
      </c>
      <c r="K127" s="33">
        <f t="shared" si="0"/>
        <v>4.2999999999999997E-2</v>
      </c>
      <c r="L127" s="51"/>
    </row>
    <row r="128" spans="1:15" x14ac:dyDescent="0.25">
      <c r="G128" s="66" t="s">
        <v>140</v>
      </c>
      <c r="H128" s="66"/>
      <c r="I128" s="33">
        <f>L102+L103</f>
        <v>0.33300000000000002</v>
      </c>
      <c r="J128" s="33">
        <f>M102+M103</f>
        <v>0.24299999999999999</v>
      </c>
      <c r="K128" s="33">
        <f t="shared" si="0"/>
        <v>0.57600000000000007</v>
      </c>
      <c r="L128" s="51"/>
    </row>
    <row r="129" spans="1:15" x14ac:dyDescent="0.25">
      <c r="G129" s="66" t="s">
        <v>257</v>
      </c>
      <c r="H129" s="66"/>
      <c r="I129" s="29">
        <f>SUM(I125:I128)</f>
        <v>282.19600000000003</v>
      </c>
      <c r="J129" s="29">
        <f t="shared" ref="J129:K129" si="1">SUM(J125:J128)</f>
        <v>0.24299999999999999</v>
      </c>
      <c r="K129" s="29">
        <f t="shared" si="1"/>
        <v>282.43900000000002</v>
      </c>
      <c r="L129" s="57"/>
    </row>
    <row r="132" spans="1:15" ht="15" customHeight="1" x14ac:dyDescent="0.25">
      <c r="A132" s="67" t="s">
        <v>258</v>
      </c>
      <c r="B132" s="68"/>
      <c r="C132" s="68"/>
      <c r="D132" s="68"/>
      <c r="E132" s="68"/>
      <c r="F132" s="68"/>
      <c r="G132" s="69"/>
      <c r="H132" s="73">
        <f>N56+N117</f>
        <v>491.34900000000005</v>
      </c>
      <c r="I132" s="78" t="s">
        <v>255</v>
      </c>
      <c r="J132" s="35"/>
      <c r="K132" s="35"/>
      <c r="L132" s="35"/>
      <c r="M132" s="36"/>
      <c r="N132" s="37"/>
      <c r="O132" s="38"/>
    </row>
    <row r="133" spans="1:15" x14ac:dyDescent="0.25">
      <c r="A133" s="70"/>
      <c r="B133" s="71"/>
      <c r="C133" s="71"/>
      <c r="D133" s="71"/>
      <c r="E133" s="71"/>
      <c r="F133" s="71"/>
      <c r="G133" s="72"/>
      <c r="H133" s="73"/>
      <c r="I133" s="78"/>
      <c r="J133" s="35"/>
      <c r="K133" s="35"/>
      <c r="L133" s="35"/>
      <c r="M133" s="36"/>
      <c r="N133" s="37"/>
      <c r="O133" s="38"/>
    </row>
    <row r="134" spans="1:15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7"/>
      <c r="N134" s="37"/>
      <c r="O134" s="38"/>
    </row>
    <row r="135" spans="1:15" x14ac:dyDescent="0.25">
      <c r="A135" s="58" t="s">
        <v>161</v>
      </c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</row>
    <row r="136" spans="1:15" x14ac:dyDescent="0.25">
      <c r="A136" s="64" t="s">
        <v>259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58"/>
      <c r="N136" s="58"/>
      <c r="O136" s="58"/>
    </row>
    <row r="137" spans="1:15" x14ac:dyDescent="0.25">
      <c r="A137" s="64" t="s">
        <v>162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58"/>
      <c r="N137" s="58"/>
      <c r="O137" s="58"/>
    </row>
    <row r="138" spans="1:15" x14ac:dyDescent="0.25">
      <c r="A138" s="64" t="s">
        <v>260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58"/>
      <c r="N138" s="58"/>
      <c r="O138" s="58"/>
    </row>
    <row r="139" spans="1:15" x14ac:dyDescent="0.25">
      <c r="A139" s="64" t="s">
        <v>261</v>
      </c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58"/>
      <c r="N139" s="58"/>
      <c r="O139" s="58"/>
    </row>
    <row r="140" spans="1:15" x14ac:dyDescent="0.25">
      <c r="A140" s="64" t="s">
        <v>164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58"/>
      <c r="N140" s="58"/>
      <c r="O140" s="58"/>
    </row>
    <row r="141" spans="1:15" x14ac:dyDescent="0.25">
      <c r="A141" s="64" t="s">
        <v>165</v>
      </c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58"/>
      <c r="N141" s="58"/>
      <c r="O141" s="58"/>
    </row>
    <row r="142" spans="1:15" x14ac:dyDescent="0.25">
      <c r="A142" s="64" t="s">
        <v>166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58"/>
      <c r="N142" s="58"/>
      <c r="O142" s="58"/>
    </row>
    <row r="143" spans="1:15" ht="30" customHeight="1" x14ac:dyDescent="0.25">
      <c r="A143" s="62" t="s">
        <v>253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50"/>
      <c r="N143" s="50"/>
      <c r="O143" s="50"/>
    </row>
    <row r="144" spans="1:15" x14ac:dyDescent="0.25">
      <c r="A144" s="63" t="s">
        <v>262</v>
      </c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58"/>
      <c r="N144" s="58"/>
      <c r="O144" s="58"/>
    </row>
    <row r="150" spans="3:5" x14ac:dyDescent="0.25">
      <c r="C150" s="42"/>
    </row>
    <row r="151" spans="3:5" x14ac:dyDescent="0.25">
      <c r="C151" s="43"/>
    </row>
    <row r="153" spans="3:5" x14ac:dyDescent="0.25">
      <c r="C153" s="42"/>
      <c r="E153" s="42"/>
    </row>
    <row r="154" spans="3:5" x14ac:dyDescent="0.25">
      <c r="C154" s="43"/>
    </row>
    <row r="156" spans="3:5" x14ac:dyDescent="0.25">
      <c r="C156" s="43"/>
    </row>
    <row r="157" spans="3:5" x14ac:dyDescent="0.25">
      <c r="C157" s="43"/>
    </row>
    <row r="159" spans="3:5" x14ac:dyDescent="0.25">
      <c r="C159" s="43"/>
    </row>
  </sheetData>
  <mergeCells count="37">
    <mergeCell ref="A94:N94"/>
    <mergeCell ref="A2:N2"/>
    <mergeCell ref="A83:N83"/>
    <mergeCell ref="A86:N86"/>
    <mergeCell ref="A89:N89"/>
    <mergeCell ref="A3:D3"/>
    <mergeCell ref="A4:D4"/>
    <mergeCell ref="A5:D5"/>
    <mergeCell ref="A6:D6"/>
    <mergeCell ref="A7:D7"/>
    <mergeCell ref="A8:D8"/>
    <mergeCell ref="L56:M56"/>
    <mergeCell ref="A11:N11"/>
    <mergeCell ref="A58:N58"/>
    <mergeCell ref="G122:H122"/>
    <mergeCell ref="G123:H123"/>
    <mergeCell ref="A132:G133"/>
    <mergeCell ref="H132:H133"/>
    <mergeCell ref="A100:N100"/>
    <mergeCell ref="A105:N105"/>
    <mergeCell ref="K117:M117"/>
    <mergeCell ref="G124:H124"/>
    <mergeCell ref="G125:H125"/>
    <mergeCell ref="G126:H126"/>
    <mergeCell ref="G127:H127"/>
    <mergeCell ref="G128:H128"/>
    <mergeCell ref="I132:I133"/>
    <mergeCell ref="G129:H129"/>
    <mergeCell ref="A143:L143"/>
    <mergeCell ref="A144:L144"/>
    <mergeCell ref="A136:L136"/>
    <mergeCell ref="A137:L137"/>
    <mergeCell ref="A138:L138"/>
    <mergeCell ref="A139:L139"/>
    <mergeCell ref="A140:L140"/>
    <mergeCell ref="A141:L141"/>
    <mergeCell ref="A142:L142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r:id="rId1"/>
  <rowBreaks count="2" manualBreakCount="2">
    <brk id="82" max="13" man="1"/>
    <brk id="11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2019-11-29T07:36:40Z</dcterms:modified>
</cp:coreProperties>
</file>